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uri\Downloads\"/>
    </mc:Choice>
  </mc:AlternateContent>
  <xr:revisionPtr revIDLastSave="0" documentId="8_{824B7D2C-EC8D-472E-BB83-F82E7A13160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AD 2017" sheetId="1" r:id="rId1"/>
  </sheets>
  <definedNames>
    <definedName name="_xlnm._FilterDatabase" localSheetId="0" hidden="1">'PAD 2017'!$A$2:$M$80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1" i="1" l="1"/>
  <c r="K81" i="1"/>
  <c r="L81" i="1"/>
  <c r="M81" i="1" s="1"/>
  <c r="J81" i="1"/>
</calcChain>
</file>

<file path=xl/sharedStrings.xml><?xml version="1.0" encoding="utf-8"?>
<sst xmlns="http://schemas.openxmlformats.org/spreadsheetml/2006/main" count="483" uniqueCount="168">
  <si>
    <t>CARACTERÍSTICAS GENERALES</t>
  </si>
  <si>
    <t>REPORTE ENERO-DICIEMBRE 2017</t>
  </si>
  <si>
    <t>Entidad</t>
  </si>
  <si>
    <t>Sector</t>
  </si>
  <si>
    <t>Componente de la política pública</t>
  </si>
  <si>
    <t>Medida de la política pública</t>
  </si>
  <si>
    <t>Meta PAD 2017</t>
  </si>
  <si>
    <t>Magnitud meta 2017</t>
  </si>
  <si>
    <r>
      <t xml:space="preserve">Avance físico acumulado 2017 </t>
    </r>
    <r>
      <rPr>
        <b/>
        <sz val="12"/>
        <rFont val="Arial Narrow"/>
        <family val="2"/>
      </rPr>
      <t>(Corte 31-12-2017)</t>
    </r>
    <r>
      <rPr>
        <b/>
        <sz val="10"/>
        <rFont val="Arial Narrow"/>
        <family val="2"/>
      </rPr>
      <t xml:space="preserve">
Ejecutado</t>
    </r>
  </si>
  <si>
    <r>
      <t xml:space="preserve">Avance físico acumulado 2017 </t>
    </r>
    <r>
      <rPr>
        <b/>
        <sz val="12"/>
        <rFont val="Arial Narrow"/>
        <family val="2"/>
      </rPr>
      <t>(Corte 31-12-2017)</t>
    </r>
    <r>
      <rPr>
        <b/>
        <sz val="10"/>
        <rFont val="Arial Narrow"/>
        <family val="2"/>
      </rPr>
      <t xml:space="preserve">
Porcentaje (%)</t>
    </r>
  </si>
  <si>
    <t>Avance físico acumulado 2017 (Corte 31-12-2017) Porcentaje ACOTADO</t>
  </si>
  <si>
    <t>Presupuesto inicial 2017
(pesos)</t>
  </si>
  <si>
    <r>
      <t xml:space="preserve">Presupuesto vigente 2017
</t>
    </r>
    <r>
      <rPr>
        <b/>
        <sz val="12"/>
        <rFont val="Arial Narrow"/>
        <family val="2"/>
      </rPr>
      <t>(Corte 31-12-2017)</t>
    </r>
    <r>
      <rPr>
        <b/>
        <sz val="10"/>
        <rFont val="Arial Narrow"/>
        <family val="2"/>
      </rPr>
      <t xml:space="preserve">
(pesos)</t>
    </r>
  </si>
  <si>
    <r>
      <t xml:space="preserve">Ejecución presupuestal 2017 </t>
    </r>
    <r>
      <rPr>
        <b/>
        <sz val="12"/>
        <color rgb="FF000000"/>
        <rFont val="Arial Narrow"/>
        <family val="2"/>
      </rPr>
      <t>(Corte 31-12-2017)</t>
    </r>
    <r>
      <rPr>
        <b/>
        <sz val="10"/>
        <color rgb="FF000000"/>
        <rFont val="Arial Narrow"/>
        <family val="2"/>
      </rPr>
      <t xml:space="preserve">
(pesos)</t>
    </r>
  </si>
  <si>
    <r>
      <t xml:space="preserve">Ejecución presupuestal 2017 </t>
    </r>
    <r>
      <rPr>
        <b/>
        <sz val="12"/>
        <color rgb="FF000000"/>
        <rFont val="Arial Narrow"/>
        <family val="2"/>
      </rPr>
      <t>(Corte 31-12-2017)</t>
    </r>
    <r>
      <rPr>
        <b/>
        <sz val="10"/>
        <color rgb="FF000000"/>
        <rFont val="Arial Narrow"/>
        <family val="2"/>
      </rPr>
      <t xml:space="preserve">
Porcentaje (%)</t>
    </r>
  </si>
  <si>
    <t>Secretaría de Educación Distrital</t>
  </si>
  <si>
    <t>Educación</t>
  </si>
  <si>
    <t>Asistencia y Atención</t>
  </si>
  <si>
    <t>Asistencia en Educación</t>
  </si>
  <si>
    <t>Beneficiar 58686 personas víctima del conflicto armado con cobertura escolar y gratuidad en costos complementarios.</t>
  </si>
  <si>
    <t>Alimentación</t>
  </si>
  <si>
    <t>Beneficiar 34030 personas víctima del conflicto armado con complementos alimentarios (refrigerios, desayuno, almuerzo o cena), y con un seguro o un convenio interadministrativo en caso de accidentes escolares.</t>
  </si>
  <si>
    <t>Beneficiar 4589 personas víctima del conflicto armado con alguna modalidad de transporte (Ruta Escolar, Subsidio u otros medios alternativos).</t>
  </si>
  <si>
    <t>Beneficiar directamente 2100 personas víctima del conflicto armado con enfoque diferencial a través del modelo de atención educativa integral y propuestas educativas flexibles.</t>
  </si>
  <si>
    <t>(por demanda)</t>
  </si>
  <si>
    <t>Beneficiar (por demanda) niñas y niños de 4 a 5 años víctima del conflicto armado con educación inicial integral, en el marco de la ruta integral de atenciones.</t>
  </si>
  <si>
    <t>Beneficiar (por demanda) personas víctimas del conflicto armado con jornada única fortaleciendo las competencias básicas y la formación integral.</t>
  </si>
  <si>
    <t>Beneficiar (por demanda) personas víctimas del conflicto armado con uso del tiempo escolar para el desarrollo y fortalecimiento de habilidades en música, arte, literatura, deporte, ciencia y tecnología, convivencia y formación ciudadana, medio ambiente, lengua extranjera, oralidad, lectura y escritura, entre otros.</t>
  </si>
  <si>
    <t>Beneficiar (por demanda) personas víctima del conflicto armado con el programa de educación media integral, para la generación de mayores oportunidades de exploración, orientación y mejoramiento de competencias básicas, técnicas, tecnológicas, sociales y emocionales.</t>
  </si>
  <si>
    <t>Beneficiar 58686 personas víctima del conflicto armado  con las condiciones para garantizar la prestación del servicio educativo.</t>
  </si>
  <si>
    <t>Prevención, Protección y Garantías de No Repetición</t>
  </si>
  <si>
    <t>Prevención Temprana y Garantías de No Repetición</t>
  </si>
  <si>
    <t>Apoyar y acompañar 141 colegios en la implementación de la cátedra de la paz con cultura ciudadana, y en el fortalecimiento de los planes de convivencia hacia el reencuentro la reconciliación y la paz.</t>
  </si>
  <si>
    <t>Reparación Integral</t>
  </si>
  <si>
    <t>Acceso a créditos</t>
  </si>
  <si>
    <t>Beneficiar 40 personas víctima del conflicto armado con educación superior a través del Fondo de Reparación.</t>
  </si>
  <si>
    <t>Secretaría Distrital de Integración Social</t>
  </si>
  <si>
    <t>Integración</t>
  </si>
  <si>
    <t>Seguridad alimentaria
Educación
Información y Orientación</t>
  </si>
  <si>
    <t>Atender 14219 poblaciòn vìctima del conflicto armado a través de los servicios prestados por el proyecto de inversión 1096. Desarrollo Integral desde la Gestación hasta la Adolescencia.</t>
  </si>
  <si>
    <t>Atención Humanitaria
Información y Orientación</t>
  </si>
  <si>
    <t>Atender 5240 poblaciòn vìctima del conflicto armado a través de los servicios prestados por el proyecto de inversión 1099. Envejecimiento Digno, Activo y Feliz.</t>
  </si>
  <si>
    <t>Seguridad alimentaria
Información y Orientación</t>
  </si>
  <si>
    <t>Atender 1661 poblaciòn vìctima del conflicto armado a través de los servicios prestados por el proyecto de inversión 1113. Por una Ciudad Incluyente y sin Barreras.</t>
  </si>
  <si>
    <t>Atender 685 poblaciòn vìctima del conflicto armado a través de los servicios prestados por el proyecto de inversión 1108. Prevención y Atención Habitabilidad en Calle.</t>
  </si>
  <si>
    <t>Atender 2012 poblaciòn vìctima del conflicto armado a través de los servicios prestados por el proyecto de inversión 1086. Una Ciudad para las Familias.</t>
  </si>
  <si>
    <t>Atender 27877 poblaciòn vìctima del conflicto armado a través de los servicios prestados por el proyecto de inversión 1098. Bogotá te Nutre.</t>
  </si>
  <si>
    <t>Asistencia funeraria
Seguridad alimentaria
Información y Orientación
Atención Humanitaria de Emergencia</t>
  </si>
  <si>
    <t>Atender 4158 poblaciòn vìctima del conflicto armado a través de los servicios prestados por el proyecto de inversión 1092. Viviendo el Territorio.</t>
  </si>
  <si>
    <t>Información y Orientación</t>
  </si>
  <si>
    <t>Atender  (por demanda)  poblaciòn vìctima del conflicto armado a través de los servicios prestados por los proyectos de inversión 1116. Distrito Joven o 1101. Distrito Diverso.</t>
  </si>
  <si>
    <t xml:space="preserve"> (por demanda) </t>
  </si>
  <si>
    <t xml:space="preserve"> No aplica </t>
  </si>
  <si>
    <t>Instituto para la Protección de la Niñez y la Juventud</t>
  </si>
  <si>
    <t>Integración Social</t>
  </si>
  <si>
    <t>Alimentación
Educación
Salud</t>
  </si>
  <si>
    <t>Cumplir una vinculación acumulada de 150 niñas, niños o adolescentes víctimas del conflicto armado, en situación de calle o en riesgo de calle , al modelo pedagógico de restitución de derechos; de los cuales 50 son nuevos.</t>
  </si>
  <si>
    <t>Restitución-Medidas para la Promoción de Empleo Urbano y Rural</t>
  </si>
  <si>
    <t>Cumplir una vinculación acumulada de 201 jóvenes víctimas del conflicto armado, en situación de calle o en riesgo de calle y en condiciones de fragilidad social , a la estrategia de empoderamiento de competencias laborales; de los cuales 50 son nuevos.</t>
  </si>
  <si>
    <t>Alta Consejería para los Derechos de las Víctimas, la Paz y la Reconciliación</t>
  </si>
  <si>
    <t>Gestión Pública</t>
  </si>
  <si>
    <t>Reparación Colectiva</t>
  </si>
  <si>
    <t>Implementar 100 % medidas de reparación integral acordadas con los sujetos en el Distrito Capital.</t>
  </si>
  <si>
    <t>Memoria, Paz y Reconciliación</t>
  </si>
  <si>
    <t>Difusión y Apropiación Colectiva de la Verdad y la Memoria</t>
  </si>
  <si>
    <t>Desarrollar 35 % de laboratorios de paz en 2 territorios de la ciudad.</t>
  </si>
  <si>
    <t>Transversal</t>
  </si>
  <si>
    <t>Participación</t>
  </si>
  <si>
    <t xml:space="preserve">Implementar 60 % del protocolo de participación efectivo de las víctimas del conflicto armado. </t>
  </si>
  <si>
    <t>Fortalecimiento Institucional</t>
  </si>
  <si>
    <t>Realizar 3 Comités Distritales de Justicia Transicional anuales para la coordinación del Sistema Distrital de Atención y Reparación Integral a las Víctimas (SDARIV).</t>
  </si>
  <si>
    <t xml:space="preserve"> $-   </t>
  </si>
  <si>
    <t xml:space="preserve">Cumplir 85 % metas del Plan de Acción Distrital de Atención y Reparación Integral a Víctimas por parte de la administración distrital. </t>
  </si>
  <si>
    <t>Ayuda Humanitaria Inmediata</t>
  </si>
  <si>
    <t>Otorgar 100 % de medidas de ayuda humanitaria en los términos establecidos en la Ley 1448 de 2011, la normatividad y la jurisprudencia vigente.</t>
  </si>
  <si>
    <t>Acompañamiento Jurídico y Psicosocial</t>
  </si>
  <si>
    <t>Beneficiar 20426 personas víctimas del conflicto armado con Planes Integrales de Atención con seguimiento (PIA) aplicados.</t>
  </si>
  <si>
    <t>Atención</t>
  </si>
  <si>
    <t>Realizar 40 % del mantenimiento y adecuaciones en los Centros locales de atención a víctimas del Distrito Capital.</t>
  </si>
  <si>
    <t>Realizar o acompañar 40 instrumentos de pedagogía social de memoria y paz para la no repetición de la violencia política.</t>
  </si>
  <si>
    <t>Secretaría Distrital del Hábitat</t>
  </si>
  <si>
    <t xml:space="preserve">Vivienda </t>
  </si>
  <si>
    <t>Restitución de Vivienda</t>
  </si>
  <si>
    <t>Acompañar 1000 hogares víctimas del conflicto residentes en Bogotá en la gestión a los programas de vivienda del Gobierno nacional o a los esquemas financieros de acceso a vivienda que desarrolle el Gobierno distrital.</t>
  </si>
  <si>
    <t>Beneficiar 500 hogares víctimas del conflicto con el programa de financiación de vivienda en los esquemas de complementariedad con el Gobierno nacional, cierre financiero y leasing habitacional.</t>
  </si>
  <si>
    <t>Reglamentar 1 nuevos esquemas de financiación que desarrolle el Gobierno distrital, entre ellos leasing habitacional, arriendo social, entre otros que prioricen a la población victima residente en Bogotá.</t>
  </si>
  <si>
    <t xml:space="preserve">Caja de Vivienda Popular </t>
  </si>
  <si>
    <t xml:space="preserve">Beneficiar (por demanda) familias víctimas del conflicto armado de estratos 1 y 2, ubicadas en zonas de alto riesgo no mitgable , con instrumento financiero para que accedan a una solución de vivienda definitiva. </t>
  </si>
  <si>
    <t>Restitución de Vivienda-Esquema Complementario</t>
  </si>
  <si>
    <t xml:space="preserve">Beneficiar (por demanda) familias víctimas del conflicto armado de estratos 1 y 2, ubicadas en zonas de alto riesgo no mittigable , con ayuda temporal de relocalización transitoria. </t>
  </si>
  <si>
    <t>Secretaría Distrital de Desarrollo Económico</t>
  </si>
  <si>
    <t>Desarrollo Económico</t>
  </si>
  <si>
    <t>Generación de ingresos</t>
  </si>
  <si>
    <t>Incorporar 600 personas víctimas del conflicto armado a la ruta de empleo de la Agencia Pública de Empleo del distrito, para que puedan acceder a las vacantes que ofrece el sector privado.</t>
  </si>
  <si>
    <t xml:space="preserve"> por demanda </t>
  </si>
  <si>
    <t>Formar 120 personas víctimas del conflicto armado en competencias transversales o laborales por parte de la Agencia Pública de Empleo del distrito.</t>
  </si>
  <si>
    <t>Remitir 60 personas víctimas del conflicto armado que cumplen con los perfiles ocupacionales requeridos, a empleadores a través de la Agencia Pública de Empleo del distrito.</t>
  </si>
  <si>
    <t>Lograr vincular laboralmente 20 personas víctimas del conflicto armado  que hayan pasado por la Agencia Pública de Empleo del distrito, a empleos del sector privado.</t>
  </si>
  <si>
    <t xml:space="preserve"> por demanda del sector privado </t>
  </si>
  <si>
    <t>Instituto para la Economía Social</t>
  </si>
  <si>
    <t>Brindar a 32 personas víctimas del conflicto armado vendedores informales asistencia técnica y acompañamiento, para el fortalecimiento empresarial o el emprendimiento.</t>
  </si>
  <si>
    <t>Brindar a 10 personas víctimas del conflicto armado vendedores informales asistencia técnica, acompañamiento, módulo y espacio, para la generación de ingresos en espacios de entidades públicas o privadas.</t>
  </si>
  <si>
    <t>Vincular 45 personas víctimas del conflicto armados vendedores informales a programas de formación, de acuerdo a las necesidades del mercado laboral de Bogotá.</t>
  </si>
  <si>
    <t>Formar 18 personas víctimas del conflicto armado vendedoras informales a través de alianza para el empleo, de acuerdo a las necesidades del mercado laboral de Bogotá.</t>
  </si>
  <si>
    <t>Realizar 4 ruedas de servicios dirigidas a la población víctima del conflicto armado del Distrito Capital para fortalecer su inserción en el mercado laboral.</t>
  </si>
  <si>
    <t>Generación de Ingresos</t>
  </si>
  <si>
    <t>Brindar a 46 personas víctimas del conflicto armado vendedores informales alternativas comerciales transitorias.</t>
  </si>
  <si>
    <t>Secretaría Distrital de la Mujer</t>
  </si>
  <si>
    <t>Mujer</t>
  </si>
  <si>
    <t>Asistencia y atención</t>
  </si>
  <si>
    <t>Brindar a 160 mujeres víctimas de violencias, víctimas del conflicto armado con sus sistemas familiares atención integral a través de Casas Refugio (atenciones psicojurídica, atenciones psicosociales, acompañamientos pedagógicos, atención en nutrición, atenciones en primeros auxilios e intervenciones colectivas).</t>
  </si>
  <si>
    <t>Secretarìa de Cultura, Recreación y Deporte</t>
  </si>
  <si>
    <t>Cultura, Recreación y deporte</t>
  </si>
  <si>
    <t>Realizar 9 intervenciones culturales en sectores de Viviendas de Interés Prioritario (VIP) en el marco del Programa Nacional Comunidad es Arte, Biblioteca y Cultura.</t>
  </si>
  <si>
    <t>Satisfacción</t>
  </si>
  <si>
    <t>Otorgar 2 estímuos a agentes culturales, artísticos, patrimoniales víctimas del conflicto armado, para fortalecer la reconstrucción de su tejido social, así como promover la participación de las comunidades a favor de la construcción de la paz desde los territorios.</t>
  </si>
  <si>
    <t>Instituto Distrital de las Artes</t>
  </si>
  <si>
    <t>Desarrollar 1 estrategia de divulgación de las prácticas artísticas de los sectores sociales en torno al enfoque diferencial</t>
  </si>
  <si>
    <t>Contratar 1 referente poblacional para la atención de víctimas y otros sectores sociales.</t>
  </si>
  <si>
    <t>Respaldar técnica y administrativamente 2 proyectos presentados por iniciativa de organizaciones artísticas y culturales, orientados a la atención de víctimas del conflicto, así como aportar a los planes de reparación colectiva.</t>
  </si>
  <si>
    <t>Entregar 2 estímulos y apoyos concertados , para el goce efectivo del derecho a la cultura de víctimas del conflicto armado, así como para el apoyo de iniciativas orientadas a las mismas, en el marco del Programa Distrital de Estímulos (PDE) y el Programa Distrital de Apoyos Concertados (PDAC).</t>
  </si>
  <si>
    <t xml:space="preserve">Instituto Distrital de Recreación y Deporte </t>
  </si>
  <si>
    <t>Realizar 1 actividades recreativas vinculando a la población víctima desde las mesas de participación local.</t>
  </si>
  <si>
    <t>Orquesta Filarmónica de Bogotá</t>
  </si>
  <si>
    <t>Atender 600 niños, niña y adolescentes víctimas del conflicto armado  en procesos de formación, desarrollo y fomento en torno de la música sinfónica y del canto lírico, el marco de la jornada única y el tiempo escolar.</t>
  </si>
  <si>
    <t>por demanda</t>
  </si>
  <si>
    <t>Secretaría Distrital de Gobierno</t>
  </si>
  <si>
    <t>Gobierno</t>
  </si>
  <si>
    <t>Formar 1000 personas víctimas del conflicto armado en derechos humanos para la paz y la reconciliación (escenarios formales, informales y sensibilizaciones).</t>
  </si>
  <si>
    <t>Formar 12 mujeres víctimas del conflicto armado en la ruta intersectorial para la prevención, asistencia y protección a víctimas del delito de trata de personas.</t>
  </si>
  <si>
    <t>Elaborar 2 documentos insumo (mapas de riesgo) con la población víctima, para la formulación del Plan Distrital de Prevención y Protección de Derechos Humanos.</t>
  </si>
  <si>
    <t>Elaborar 1 documento sobre población víctima como insumo para las fases de la formulación y puesta en marcha de la Política Integral de Derechos Humanos (PIDH).</t>
  </si>
  <si>
    <t>No aplica</t>
  </si>
  <si>
    <t>Prevención Urgente</t>
  </si>
  <si>
    <t>Atender 3 personas víctimas del conflicto armado pertenecientes a la población LGTBI en el marco de la Estrategia de Atención a Víctimas de Violencia(s) en Razón a su Orientación Sexual e Identidad de Género LGBTI.</t>
  </si>
  <si>
    <t>Atender 30 casos de personas víctimas del conflicto armado defensoras o defensores de derechos humanos en posible situación de riesgo, a través de la ruta de atención y protección de defensoras y defensores de derechos humanos.</t>
  </si>
  <si>
    <t>Atender 25 personas víctimas del conflicto armado pertenecientes a grupos étnicos a través de los servicios brindados en los espacios de atención diferenciada.</t>
  </si>
  <si>
    <t>Realizar 3 3 capítulos específico para víctimas de grupos étnicos en los planes intersectoriales de acciones afirmativas en cumplimiento de las políticas étnicas en el Distrito Capital.</t>
  </si>
  <si>
    <t xml:space="preserve">Instituto Distrital de la Participación y Acción Comunal (IDPAC) </t>
  </si>
  <si>
    <t>Fortalecer 19 organizaciones de personas víctimas del conflicto armado , en espacios y procesos de participación.</t>
  </si>
  <si>
    <t>Secretaría Distrital de Seguridad, Convivencia y Justicia</t>
  </si>
  <si>
    <t xml:space="preserve">Seguridad, Convivencia y Justicia </t>
  </si>
  <si>
    <t>Beneficiar 3 polígonos de asentamientos humanos irregulares con población víctima del conflicto armado , con gestiones de apoyo a la judicialización y desarticulación de estructuras criminales.</t>
  </si>
  <si>
    <t>Atender 1 proyectos de Vivienda de Interés Social (VIS), Viviendas de Interés Prioritario (VIP) o Viviendas para Ahorradores (VIPA) con población víctima del conflicto armado , para la mitigación de factores de riesgo que conlleven al uso de la violencia como regulador de conflictos.</t>
  </si>
  <si>
    <t>Secretaría Distrital de Planeación</t>
  </si>
  <si>
    <t>Planeación</t>
  </si>
  <si>
    <t>Realizar 7 % de la caracterización de grupos poblacionales que han sido víctimas en el marco del conflicto armado y que se encuentren en la ciudad de Bogotá, especialmente personas de los sectores LGBTI y personas víctimas de situaciones de riesgo para la ocurrencia del delito de trata, con el fin de desarrollar acciones institucionales para el restablecimiento de derechos.
El 100% equivale a 7 entregables.</t>
  </si>
  <si>
    <t>Secretaría Distrital de Salud</t>
  </si>
  <si>
    <t>Salud</t>
  </si>
  <si>
    <t>Asistencia en Salud</t>
  </si>
  <si>
    <t>Continuar con la afiliación 132510 de personas víctimas del conflicto armado , al régimen subsidiado del Sistema General de Seguridad Social en Salud (SGSSS) en Bogotá D.C.</t>
  </si>
  <si>
    <t>Beneficiar 9991 personas víctimas del conflicto armado , con afiliación nueva al régimen subsidiado del Sistema General de Seguridad Social en Salud (SGSSS) en Bogotá D.C.</t>
  </si>
  <si>
    <t>Beneficiar 8560 persona víctimas del conflicto armado , como población pobre no asegurada (PPNA) en la Red Publica de hospitales y la Red Complementaria, a cargo del Fondo Financiero Distrital de Salud (FFDS).</t>
  </si>
  <si>
    <t>Brindar (por demanda) atenciones a personas víctimas del conflicto armado (consulta, hospitalización y urgencias), a cargo del Fondo Financiero Distrital de Salud (FFDS).</t>
  </si>
  <si>
    <t>Beneficiar (por demanda) personas víctimas del conflicto armado del régimen subsidiado , con servicios de salud no incluidos en el plan de beneficios (No POS), brindados en la Red Publica adscrita del Distrito y en las IPS no contratadas.</t>
  </si>
  <si>
    <t>Brindar (por demanda) atenciones a personas víctimas del conflicto armado , en servicios de salud no incluidos en el plan de beneficios (No POS), brindados en la Red Publica adscrita del Distrito y en las IPS no contratadas.</t>
  </si>
  <si>
    <t>Rehabilitación Psicosocial</t>
  </si>
  <si>
    <t>Beneficiar 1800 personas víctimas del conflicto armado con atención psicosocial.</t>
  </si>
  <si>
    <t>Satisfacción-Memoria</t>
  </si>
  <si>
    <t>Diseñar 1 estrategia de  reparación simbolica y promoción de salud  dirigida a personas víctimas del conflicto armado.</t>
  </si>
  <si>
    <t>Rehabilitación: atención integral en salud</t>
  </si>
  <si>
    <t>Realizar 1 documento de lineamiento   para la atención integral en salud mental a la población victima del conflicto armado interno.</t>
  </si>
  <si>
    <t>Informar, orientar y acompañar (por demanda) personas víctimas del conflicto armado , en la resolución de dificultades en el acceso a los servicios de salud, en los Centros Locales de Atención a Víctimas.</t>
  </si>
  <si>
    <t>Informar, orientar y acompañar (por demanda) personas víctimas del conflicto armado , en la resolución de dificultades en el acceso a los servicios de salud, en la Red CADE, SUPERCADE, Centro Distrital de Salud y demás canales de atención a los ciudadanos.</t>
  </si>
  <si>
    <t>Responder (por demanda) solicitudes, peticiones, quejas y reclamos de la población víctima del conflcito armado, que ingresa por cualquiera de los canales dispuestos para la ciudadanía.</t>
  </si>
  <si>
    <t>Avance del pocentaje de metas del PAD que son cumplidas por la Administración distrital</t>
  </si>
  <si>
    <t>* Las metas que sobrepasan el 100% se acotan a 100% para no distorcionar la medida.</t>
  </si>
  <si>
    <t>** Las metas que tienen meta por demanda no hacen parte del cálculo.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</si>
</sst>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[Red]\(&quot;$&quot;#,##0\)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b/>
      <sz val="10"/>
      <name val="Arial Narrow"/>
      <family val="2"/>
    </font>
    <font>
      <b/>
      <sz val="10"/>
      <color rgb="FF000000"/>
      <name val="Arial Narrow"/>
      <family val="2"/>
    </font>
    <font>
      <b/>
      <sz val="12"/>
      <name val="Arial Narrow"/>
      <family val="2"/>
    </font>
    <font>
      <b/>
      <sz val="12"/>
      <color rgb="FF000000"/>
      <name val="Arial Narrow"/>
      <family val="2"/>
    </font>
    <font>
      <b/>
      <sz val="15"/>
      <color theme="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43"/>
    <xf numFmtId="0" fontId="20" fillId="33" borderId="13" xfId="42" applyFont="1" applyFill="1" applyBorder="1" applyAlignment="1">
      <alignment horizontal="center" vertical="center" wrapText="1"/>
    </xf>
    <xf numFmtId="0" fontId="20" fillId="33" borderId="11" xfId="42" applyFont="1" applyFill="1" applyBorder="1" applyAlignment="1">
      <alignment horizontal="center" vertical="center" wrapText="1"/>
    </xf>
    <xf numFmtId="0" fontId="20" fillId="33" borderId="12" xfId="42" applyFont="1" applyFill="1" applyBorder="1" applyAlignment="1">
      <alignment horizontal="center" vertical="center" wrapText="1"/>
    </xf>
    <xf numFmtId="10" fontId="24" fillId="0" borderId="18" xfId="0" applyNumberFormat="1" applyFont="1" applyBorder="1" applyAlignment="1">
      <alignment horizontal="righ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right" vertical="center" wrapText="1"/>
    </xf>
    <xf numFmtId="164" fontId="24" fillId="0" borderId="10" xfId="0" applyNumberFormat="1" applyFont="1" applyBorder="1" applyAlignment="1">
      <alignment horizontal="right" vertical="center" wrapText="1"/>
    </xf>
    <xf numFmtId="10" fontId="24" fillId="0" borderId="20" xfId="0" applyNumberFormat="1" applyFont="1" applyBorder="1" applyAlignment="1">
      <alignment horizontal="right" vertical="center" wrapText="1"/>
    </xf>
    <xf numFmtId="0" fontId="24" fillId="0" borderId="10" xfId="0" applyFont="1" applyBorder="1" applyAlignment="1">
      <alignment horizontal="right" vertical="center" wrapText="1"/>
    </xf>
    <xf numFmtId="0" fontId="24" fillId="0" borderId="20" xfId="0" applyFont="1" applyBorder="1" applyAlignment="1">
      <alignment horizontal="righ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right" vertical="center" wrapText="1"/>
    </xf>
    <xf numFmtId="0" fontId="24" fillId="0" borderId="22" xfId="0" applyFont="1" applyBorder="1" applyAlignment="1">
      <alignment horizontal="right" vertical="center" wrapText="1"/>
    </xf>
    <xf numFmtId="3" fontId="24" fillId="0" borderId="22" xfId="0" applyNumberFormat="1" applyFont="1" applyBorder="1" applyAlignment="1">
      <alignment horizontal="right" vertical="center" wrapText="1"/>
    </xf>
    <xf numFmtId="3" fontId="24" fillId="0" borderId="17" xfId="0" applyNumberFormat="1" applyFont="1" applyBorder="1" applyAlignment="1">
      <alignment horizontal="right" vertical="center" wrapText="1"/>
    </xf>
    <xf numFmtId="3" fontId="24" fillId="0" borderId="19" xfId="0" applyNumberFormat="1" applyFont="1" applyBorder="1" applyAlignment="1">
      <alignment horizontal="right" vertical="center" wrapText="1"/>
    </xf>
    <xf numFmtId="0" fontId="24" fillId="0" borderId="19" xfId="0" applyFont="1" applyBorder="1" applyAlignment="1">
      <alignment horizontal="right" vertical="center" wrapText="1"/>
    </xf>
    <xf numFmtId="164" fontId="24" fillId="0" borderId="21" xfId="0" applyNumberFormat="1" applyFont="1" applyBorder="1" applyAlignment="1">
      <alignment horizontal="right" vertical="center" wrapText="1"/>
    </xf>
    <xf numFmtId="164" fontId="24" fillId="0" borderId="23" xfId="0" applyNumberFormat="1" applyFont="1" applyBorder="1" applyAlignment="1">
      <alignment horizontal="right" vertical="center" wrapText="1"/>
    </xf>
    <xf numFmtId="164" fontId="24" fillId="0" borderId="24" xfId="0" applyNumberFormat="1" applyFont="1" applyBorder="1" applyAlignment="1">
      <alignment horizontal="right" vertical="center" wrapText="1"/>
    </xf>
    <xf numFmtId="10" fontId="24" fillId="0" borderId="25" xfId="0" applyNumberFormat="1" applyFont="1" applyBorder="1" applyAlignment="1">
      <alignment horizontal="right" vertical="center" wrapText="1"/>
    </xf>
    <xf numFmtId="0" fontId="20" fillId="33" borderId="16" xfId="42" applyFont="1" applyFill="1" applyBorder="1" applyAlignment="1">
      <alignment horizontal="center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19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3" fontId="24" fillId="0" borderId="34" xfId="0" applyNumberFormat="1" applyFont="1" applyBorder="1" applyAlignment="1">
      <alignment horizontal="right" vertical="center" wrapText="1"/>
    </xf>
    <xf numFmtId="0" fontId="24" fillId="0" borderId="28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32" xfId="0" applyFont="1" applyBorder="1" applyAlignment="1">
      <alignment horizontal="left" vertical="center" wrapText="1"/>
    </xf>
    <xf numFmtId="0" fontId="24" fillId="0" borderId="28" xfId="0" applyFont="1" applyBorder="1" applyAlignment="1">
      <alignment vertical="center" wrapText="1"/>
    </xf>
    <xf numFmtId="0" fontId="24" fillId="0" borderId="32" xfId="0" applyFont="1" applyBorder="1" applyAlignment="1">
      <alignment horizontal="right" vertical="center" wrapText="1"/>
    </xf>
    <xf numFmtId="0" fontId="24" fillId="0" borderId="28" xfId="0" applyFont="1" applyBorder="1" applyAlignment="1">
      <alignment horizontal="right" vertical="center" wrapText="1"/>
    </xf>
    <xf numFmtId="164" fontId="16" fillId="36" borderId="11" xfId="0" applyNumberFormat="1" applyFont="1" applyFill="1" applyBorder="1" applyAlignment="1">
      <alignment horizontal="right"/>
    </xf>
    <xf numFmtId="0" fontId="24" fillId="0" borderId="35" xfId="0" applyFont="1" applyBorder="1" applyAlignment="1">
      <alignment horizontal="right" vertical="center" wrapText="1"/>
    </xf>
    <xf numFmtId="10" fontId="24" fillId="0" borderId="36" xfId="0" applyNumberFormat="1" applyFont="1" applyBorder="1" applyAlignment="1">
      <alignment horizontal="right" vertical="center" wrapText="1"/>
    </xf>
    <xf numFmtId="10" fontId="24" fillId="0" borderId="37" xfId="0" applyNumberFormat="1" applyFont="1" applyBorder="1" applyAlignment="1">
      <alignment horizontal="right" vertical="center" wrapText="1"/>
    </xf>
    <xf numFmtId="0" fontId="24" fillId="0" borderId="37" xfId="0" applyFont="1" applyBorder="1" applyAlignment="1">
      <alignment horizontal="right" vertical="center" wrapText="1"/>
    </xf>
    <xf numFmtId="0" fontId="24" fillId="0" borderId="38" xfId="0" applyFont="1" applyBorder="1" applyAlignment="1">
      <alignment horizontal="right" vertical="center" wrapText="1"/>
    </xf>
    <xf numFmtId="0" fontId="16" fillId="36" borderId="16" xfId="0" applyFont="1" applyFill="1" applyBorder="1"/>
    <xf numFmtId="0" fontId="16" fillId="36" borderId="13" xfId="0" applyFont="1" applyFill="1" applyBorder="1"/>
    <xf numFmtId="166" fontId="16" fillId="36" borderId="12" xfId="0" applyNumberFormat="1" applyFont="1" applyFill="1" applyBorder="1"/>
    <xf numFmtId="166" fontId="16" fillId="36" borderId="12" xfId="44" applyNumberFormat="1" applyFont="1" applyFill="1" applyBorder="1" applyAlignment="1">
      <alignment horizontal="right"/>
    </xf>
    <xf numFmtId="0" fontId="24" fillId="0" borderId="0" xfId="0" applyFont="1" applyAlignment="1">
      <alignment horizontal="left" vertical="center" wrapText="1"/>
    </xf>
    <xf numFmtId="164" fontId="24" fillId="0" borderId="30" xfId="0" applyNumberFormat="1" applyFont="1" applyBorder="1" applyAlignment="1">
      <alignment horizontal="right" vertical="center" wrapText="1"/>
    </xf>
    <xf numFmtId="164" fontId="24" fillId="0" borderId="31" xfId="0" applyNumberFormat="1" applyFont="1" applyBorder="1" applyAlignment="1">
      <alignment horizontal="right" vertical="center" wrapText="1"/>
    </xf>
    <xf numFmtId="164" fontId="24" fillId="0" borderId="24" xfId="0" applyNumberFormat="1" applyFont="1" applyBorder="1" applyAlignment="1">
      <alignment horizontal="right" vertical="center" wrapText="1"/>
    </xf>
    <xf numFmtId="10" fontId="24" fillId="0" borderId="32" xfId="0" applyNumberFormat="1" applyFont="1" applyBorder="1" applyAlignment="1">
      <alignment horizontal="right" vertical="center" wrapText="1"/>
    </xf>
    <xf numFmtId="10" fontId="24" fillId="0" borderId="33" xfId="0" applyNumberFormat="1" applyFont="1" applyBorder="1" applyAlignment="1">
      <alignment horizontal="right" vertical="center" wrapText="1"/>
    </xf>
    <xf numFmtId="10" fontId="24" fillId="0" borderId="25" xfId="0" applyNumberFormat="1" applyFont="1" applyBorder="1" applyAlignment="1">
      <alignment horizontal="right" vertical="center" wrapText="1"/>
    </xf>
    <xf numFmtId="0" fontId="25" fillId="36" borderId="13" xfId="0" applyFont="1" applyFill="1" applyBorder="1" applyAlignment="1">
      <alignment horizontal="left" vertical="center" wrapText="1"/>
    </xf>
    <xf numFmtId="0" fontId="25" fillId="36" borderId="11" xfId="0" applyFont="1" applyFill="1" applyBorder="1" applyAlignment="1">
      <alignment horizontal="left" vertical="center" wrapText="1"/>
    </xf>
    <xf numFmtId="0" fontId="25" fillId="36" borderId="15" xfId="0" applyFont="1" applyFill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 wrapText="1"/>
    </xf>
    <xf numFmtId="0" fontId="23" fillId="34" borderId="27" xfId="0" applyFont="1" applyFill="1" applyBorder="1" applyAlignment="1">
      <alignment horizontal="center" vertical="center" wrapText="1"/>
    </xf>
    <xf numFmtId="0" fontId="23" fillId="34" borderId="0" xfId="0" applyFont="1" applyFill="1" applyAlignment="1">
      <alignment horizontal="center" vertical="center" wrapText="1"/>
    </xf>
    <xf numFmtId="0" fontId="23" fillId="35" borderId="27" xfId="42" applyFont="1" applyFill="1" applyBorder="1" applyAlignment="1">
      <alignment horizontal="center" vertical="center" wrapText="1"/>
    </xf>
    <xf numFmtId="0" fontId="23" fillId="35" borderId="0" xfId="42" applyFont="1" applyFill="1" applyAlignment="1">
      <alignment horizontal="center" vertical="center" wrapText="1"/>
    </xf>
    <xf numFmtId="164" fontId="24" fillId="0" borderId="28" xfId="0" applyNumberFormat="1" applyFont="1" applyBorder="1" applyAlignment="1">
      <alignment horizontal="right" vertical="center" wrapText="1"/>
    </xf>
    <xf numFmtId="164" fontId="24" fillId="0" borderId="29" xfId="0" applyNumberFormat="1" applyFont="1" applyBorder="1" applyAlignment="1">
      <alignment horizontal="right" vertical="center" wrapText="1"/>
    </xf>
    <xf numFmtId="164" fontId="24" fillId="0" borderId="26" xfId="0" applyNumberFormat="1" applyFont="1" applyBorder="1" applyAlignment="1">
      <alignment horizontal="right" vertical="center" wrapText="1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Porcentaje" xfId="44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83"/>
  <sheetViews>
    <sheetView tabSelected="1" zoomScale="90" zoomScaleNormal="90" workbookViewId="0">
      <selection activeCell="I4" sqref="I4"/>
    </sheetView>
  </sheetViews>
  <sheetFormatPr baseColWidth="10" defaultColWidth="12.81640625" defaultRowHeight="14.5" x14ac:dyDescent="0.35"/>
  <cols>
    <col min="1" max="1" width="21.81640625" customWidth="1"/>
    <col min="4" max="4" width="16.54296875" customWidth="1"/>
    <col min="5" max="5" width="42.54296875" style="30" customWidth="1"/>
    <col min="6" max="6" width="17.1796875" bestFit="1" customWidth="1"/>
    <col min="7" max="8" width="27.81640625" bestFit="1" customWidth="1"/>
    <col min="9" max="9" width="18.81640625" customWidth="1"/>
    <col min="10" max="10" width="17.7265625" bestFit="1" customWidth="1"/>
    <col min="11" max="11" width="22.1796875" bestFit="1" customWidth="1"/>
    <col min="12" max="13" width="24.81640625" bestFit="1" customWidth="1"/>
  </cols>
  <sheetData>
    <row r="1" spans="1:13" ht="20.25" customHeight="1" thickBot="1" x14ac:dyDescent="0.4">
      <c r="A1" s="59" t="s">
        <v>0</v>
      </c>
      <c r="B1" s="60"/>
      <c r="C1" s="60"/>
      <c r="D1" s="60"/>
      <c r="E1" s="61" t="s">
        <v>1</v>
      </c>
      <c r="F1" s="62"/>
      <c r="G1" s="62"/>
      <c r="H1" s="62"/>
      <c r="I1" s="62"/>
      <c r="J1" s="62"/>
      <c r="K1" s="62"/>
      <c r="L1" s="62"/>
      <c r="M1" s="62"/>
    </row>
    <row r="2" spans="1:13" s="1" customFormat="1" ht="42" thickBot="1" x14ac:dyDescent="0.4">
      <c r="A2" s="2" t="s">
        <v>2</v>
      </c>
      <c r="B2" s="3" t="s">
        <v>3</v>
      </c>
      <c r="C2" s="3" t="s">
        <v>4</v>
      </c>
      <c r="D2" s="4" t="s">
        <v>5</v>
      </c>
      <c r="E2" s="24" t="s">
        <v>6</v>
      </c>
      <c r="F2" s="4" t="s">
        <v>7</v>
      </c>
      <c r="G2" s="24" t="s">
        <v>8</v>
      </c>
      <c r="H2" s="3" t="s">
        <v>9</v>
      </c>
      <c r="I2" s="4" t="s">
        <v>10</v>
      </c>
      <c r="J2" s="24" t="s">
        <v>11</v>
      </c>
      <c r="K2" s="3" t="s">
        <v>12</v>
      </c>
      <c r="L2" s="3" t="s">
        <v>13</v>
      </c>
      <c r="M2" s="4" t="s">
        <v>14</v>
      </c>
    </row>
    <row r="3" spans="1:13" ht="46.5" customHeight="1" x14ac:dyDescent="0.35">
      <c r="A3" s="25" t="s">
        <v>15</v>
      </c>
      <c r="B3" s="26" t="s">
        <v>16</v>
      </c>
      <c r="C3" s="26" t="s">
        <v>17</v>
      </c>
      <c r="D3" s="27" t="s">
        <v>18</v>
      </c>
      <c r="E3" s="29" t="s">
        <v>19</v>
      </c>
      <c r="F3" s="31">
        <v>58686</v>
      </c>
      <c r="G3" s="17">
        <v>65367</v>
      </c>
      <c r="H3" s="5">
        <v>1.1140000000000001</v>
      </c>
      <c r="I3" s="40">
        <v>1</v>
      </c>
      <c r="J3" s="21">
        <v>11195329587</v>
      </c>
      <c r="K3" s="22">
        <v>11322454905</v>
      </c>
      <c r="L3" s="22">
        <v>11320736120</v>
      </c>
      <c r="M3" s="23">
        <v>1</v>
      </c>
    </row>
    <row r="4" spans="1:13" ht="52" x14ac:dyDescent="0.35">
      <c r="A4" s="6" t="s">
        <v>15</v>
      </c>
      <c r="B4" s="7" t="s">
        <v>16</v>
      </c>
      <c r="C4" s="7" t="s">
        <v>17</v>
      </c>
      <c r="D4" s="13" t="s">
        <v>20</v>
      </c>
      <c r="E4" s="28" t="s">
        <v>21</v>
      </c>
      <c r="F4" s="16">
        <v>34030</v>
      </c>
      <c r="G4" s="18">
        <v>65367</v>
      </c>
      <c r="H4" s="10">
        <v>1.921</v>
      </c>
      <c r="I4" s="41">
        <v>1</v>
      </c>
      <c r="J4" s="20">
        <v>24035420971</v>
      </c>
      <c r="K4" s="9">
        <v>28940624191</v>
      </c>
      <c r="L4" s="9">
        <v>28928208048</v>
      </c>
      <c r="M4" s="10">
        <v>1</v>
      </c>
    </row>
    <row r="5" spans="1:13" ht="39" x14ac:dyDescent="0.35">
      <c r="A5" s="6" t="s">
        <v>15</v>
      </c>
      <c r="B5" s="7" t="s">
        <v>16</v>
      </c>
      <c r="C5" s="7" t="s">
        <v>17</v>
      </c>
      <c r="D5" s="13" t="s">
        <v>18</v>
      </c>
      <c r="E5" s="28" t="s">
        <v>22</v>
      </c>
      <c r="F5" s="16">
        <v>4589</v>
      </c>
      <c r="G5" s="18">
        <v>4743</v>
      </c>
      <c r="H5" s="10">
        <v>1.034</v>
      </c>
      <c r="I5" s="41">
        <v>1</v>
      </c>
      <c r="J5" s="20">
        <v>8972226605</v>
      </c>
      <c r="K5" s="9">
        <v>10283797636</v>
      </c>
      <c r="L5" s="9">
        <v>10282735927</v>
      </c>
      <c r="M5" s="10">
        <v>1</v>
      </c>
    </row>
    <row r="6" spans="1:13" ht="39" x14ac:dyDescent="0.35">
      <c r="A6" s="6" t="s">
        <v>15</v>
      </c>
      <c r="B6" s="7" t="s">
        <v>16</v>
      </c>
      <c r="C6" s="7" t="s">
        <v>17</v>
      </c>
      <c r="D6" s="13" t="s">
        <v>18</v>
      </c>
      <c r="E6" s="28" t="s">
        <v>23</v>
      </c>
      <c r="F6" s="16">
        <v>2100</v>
      </c>
      <c r="G6" s="18">
        <v>9184</v>
      </c>
      <c r="H6" s="12" t="s">
        <v>24</v>
      </c>
      <c r="I6" s="42" t="s">
        <v>24</v>
      </c>
      <c r="J6" s="20">
        <v>800000000</v>
      </c>
      <c r="K6" s="9">
        <v>774399837</v>
      </c>
      <c r="L6" s="9">
        <v>773503237</v>
      </c>
      <c r="M6" s="10">
        <v>0.999</v>
      </c>
    </row>
    <row r="7" spans="1:13" ht="39" x14ac:dyDescent="0.35">
      <c r="A7" s="6" t="s">
        <v>15</v>
      </c>
      <c r="B7" s="7" t="s">
        <v>16</v>
      </c>
      <c r="C7" s="7" t="s">
        <v>17</v>
      </c>
      <c r="D7" s="13" t="s">
        <v>18</v>
      </c>
      <c r="E7" s="28" t="s">
        <v>25</v>
      </c>
      <c r="F7" s="15" t="s">
        <v>24</v>
      </c>
      <c r="G7" s="18">
        <v>2244</v>
      </c>
      <c r="H7" s="12" t="s">
        <v>24</v>
      </c>
      <c r="I7" s="42" t="s">
        <v>24</v>
      </c>
      <c r="J7" s="20">
        <v>1182190681</v>
      </c>
      <c r="K7" s="9">
        <v>1972145310</v>
      </c>
      <c r="L7" s="9">
        <v>1970450611</v>
      </c>
      <c r="M7" s="10">
        <v>0.999</v>
      </c>
    </row>
    <row r="8" spans="1:13" ht="39" x14ac:dyDescent="0.35">
      <c r="A8" s="6" t="s">
        <v>15</v>
      </c>
      <c r="B8" s="7" t="s">
        <v>16</v>
      </c>
      <c r="C8" s="7" t="s">
        <v>17</v>
      </c>
      <c r="D8" s="13" t="s">
        <v>18</v>
      </c>
      <c r="E8" s="28" t="s">
        <v>26</v>
      </c>
      <c r="F8" s="15" t="s">
        <v>24</v>
      </c>
      <c r="G8" s="18">
        <v>2469</v>
      </c>
      <c r="H8" s="12" t="s">
        <v>24</v>
      </c>
      <c r="I8" s="42" t="s">
        <v>24</v>
      </c>
      <c r="J8" s="20">
        <v>1163976388</v>
      </c>
      <c r="K8" s="9">
        <v>1139978280</v>
      </c>
      <c r="L8" s="9">
        <v>1139978280</v>
      </c>
      <c r="M8" s="10">
        <v>1</v>
      </c>
    </row>
    <row r="9" spans="1:13" ht="93" customHeight="1" x14ac:dyDescent="0.35">
      <c r="A9" s="6" t="s">
        <v>15</v>
      </c>
      <c r="B9" s="7" t="s">
        <v>16</v>
      </c>
      <c r="C9" s="7" t="s">
        <v>17</v>
      </c>
      <c r="D9" s="13" t="s">
        <v>18</v>
      </c>
      <c r="E9" s="28" t="s">
        <v>27</v>
      </c>
      <c r="F9" s="15" t="s">
        <v>24</v>
      </c>
      <c r="G9" s="18">
        <v>11458</v>
      </c>
      <c r="H9" s="12" t="s">
        <v>24</v>
      </c>
      <c r="I9" s="42" t="s">
        <v>24</v>
      </c>
      <c r="J9" s="20">
        <v>1260237926</v>
      </c>
      <c r="K9" s="9">
        <v>1338155497</v>
      </c>
      <c r="L9" s="9">
        <v>1338155497</v>
      </c>
      <c r="M9" s="10">
        <v>1</v>
      </c>
    </row>
    <row r="10" spans="1:13" ht="80.25" customHeight="1" x14ac:dyDescent="0.35">
      <c r="A10" s="6" t="s">
        <v>15</v>
      </c>
      <c r="B10" s="7" t="s">
        <v>16</v>
      </c>
      <c r="C10" s="7" t="s">
        <v>17</v>
      </c>
      <c r="D10" s="13" t="s">
        <v>18</v>
      </c>
      <c r="E10" s="28" t="s">
        <v>28</v>
      </c>
      <c r="F10" s="15" t="s">
        <v>24</v>
      </c>
      <c r="G10" s="18">
        <v>2448</v>
      </c>
      <c r="H10" s="12" t="s">
        <v>24</v>
      </c>
      <c r="I10" s="42" t="s">
        <v>24</v>
      </c>
      <c r="J10" s="20">
        <v>7242958752</v>
      </c>
      <c r="K10" s="9">
        <v>140608103</v>
      </c>
      <c r="L10" s="9">
        <v>140600839</v>
      </c>
      <c r="M10" s="10">
        <v>1</v>
      </c>
    </row>
    <row r="11" spans="1:13" ht="39" x14ac:dyDescent="0.35">
      <c r="A11" s="6" t="s">
        <v>15</v>
      </c>
      <c r="B11" s="7" t="s">
        <v>16</v>
      </c>
      <c r="C11" s="7" t="s">
        <v>17</v>
      </c>
      <c r="D11" s="13" t="s">
        <v>18</v>
      </c>
      <c r="E11" s="28" t="s">
        <v>29</v>
      </c>
      <c r="F11" s="16">
        <v>58686</v>
      </c>
      <c r="G11" s="18">
        <v>65367</v>
      </c>
      <c r="H11" s="10">
        <v>1.1140000000000001</v>
      </c>
      <c r="I11" s="41">
        <v>1</v>
      </c>
      <c r="J11" s="20">
        <v>179666853059</v>
      </c>
      <c r="K11" s="9">
        <v>202723900326</v>
      </c>
      <c r="L11" s="9">
        <v>202562582576</v>
      </c>
      <c r="M11" s="10">
        <v>0.999</v>
      </c>
    </row>
    <row r="12" spans="1:13" ht="52" x14ac:dyDescent="0.35">
      <c r="A12" s="6" t="s">
        <v>15</v>
      </c>
      <c r="B12" s="7" t="s">
        <v>16</v>
      </c>
      <c r="C12" s="7" t="s">
        <v>30</v>
      </c>
      <c r="D12" s="13" t="s">
        <v>31</v>
      </c>
      <c r="E12" s="28" t="s">
        <v>32</v>
      </c>
      <c r="F12" s="15">
        <v>141</v>
      </c>
      <c r="G12" s="19">
        <v>141</v>
      </c>
      <c r="H12" s="10">
        <v>1</v>
      </c>
      <c r="I12" s="41">
        <v>1</v>
      </c>
      <c r="J12" s="20">
        <v>951312571</v>
      </c>
      <c r="K12" s="9">
        <v>1225224632</v>
      </c>
      <c r="L12" s="9">
        <v>1169663965</v>
      </c>
      <c r="M12" s="10">
        <v>0.95499999999999996</v>
      </c>
    </row>
    <row r="13" spans="1:13" ht="26" x14ac:dyDescent="0.35">
      <c r="A13" s="6" t="s">
        <v>15</v>
      </c>
      <c r="B13" s="7" t="s">
        <v>16</v>
      </c>
      <c r="C13" s="7" t="s">
        <v>33</v>
      </c>
      <c r="D13" s="13" t="s">
        <v>34</v>
      </c>
      <c r="E13" s="28" t="s">
        <v>35</v>
      </c>
      <c r="F13" s="15">
        <v>40</v>
      </c>
      <c r="G13" s="19">
        <v>51</v>
      </c>
      <c r="H13" s="10">
        <v>1.2749999999999999</v>
      </c>
      <c r="I13" s="41">
        <v>1</v>
      </c>
      <c r="J13" s="20">
        <v>2000000000</v>
      </c>
      <c r="K13" s="9">
        <v>2000000000</v>
      </c>
      <c r="L13" s="9">
        <v>2000000000</v>
      </c>
      <c r="M13" s="10">
        <v>1</v>
      </c>
    </row>
    <row r="14" spans="1:13" ht="52" x14ac:dyDescent="0.35">
      <c r="A14" s="6" t="s">
        <v>36</v>
      </c>
      <c r="B14" s="7" t="s">
        <v>37</v>
      </c>
      <c r="C14" s="7" t="s">
        <v>17</v>
      </c>
      <c r="D14" s="13" t="s">
        <v>38</v>
      </c>
      <c r="E14" s="28" t="s">
        <v>39</v>
      </c>
      <c r="F14" s="16">
        <v>14219</v>
      </c>
      <c r="G14" s="18">
        <v>12646</v>
      </c>
      <c r="H14" s="10">
        <v>0.88900000000000001</v>
      </c>
      <c r="I14" s="41">
        <v>0.88900000000000001</v>
      </c>
      <c r="J14" s="20">
        <v>13316045897</v>
      </c>
      <c r="K14" s="9">
        <v>26268997320</v>
      </c>
      <c r="L14" s="9">
        <v>26268997320</v>
      </c>
      <c r="M14" s="10">
        <v>1</v>
      </c>
    </row>
    <row r="15" spans="1:13" ht="39" x14ac:dyDescent="0.35">
      <c r="A15" s="6" t="s">
        <v>36</v>
      </c>
      <c r="B15" s="7" t="s">
        <v>37</v>
      </c>
      <c r="C15" s="7" t="s">
        <v>17</v>
      </c>
      <c r="D15" s="13" t="s">
        <v>40</v>
      </c>
      <c r="E15" s="28" t="s">
        <v>41</v>
      </c>
      <c r="F15" s="16">
        <v>5240</v>
      </c>
      <c r="G15" s="18">
        <v>5584</v>
      </c>
      <c r="H15" s="10">
        <v>1.0660000000000001</v>
      </c>
      <c r="I15" s="41">
        <v>1</v>
      </c>
      <c r="J15" s="20">
        <v>7592999751</v>
      </c>
      <c r="K15" s="9">
        <v>6855629299</v>
      </c>
      <c r="L15" s="9">
        <v>6855629299</v>
      </c>
      <c r="M15" s="10">
        <v>1</v>
      </c>
    </row>
    <row r="16" spans="1:13" ht="54.75" customHeight="1" x14ac:dyDescent="0.35">
      <c r="A16" s="6" t="s">
        <v>36</v>
      </c>
      <c r="B16" s="7" t="s">
        <v>37</v>
      </c>
      <c r="C16" s="7" t="s">
        <v>17</v>
      </c>
      <c r="D16" s="13" t="s">
        <v>42</v>
      </c>
      <c r="E16" s="28" t="s">
        <v>43</v>
      </c>
      <c r="F16" s="16">
        <v>1661</v>
      </c>
      <c r="G16" s="18">
        <v>1605</v>
      </c>
      <c r="H16" s="10">
        <v>0.96599999999999997</v>
      </c>
      <c r="I16" s="41">
        <v>0.96599999999999997</v>
      </c>
      <c r="J16" s="20">
        <v>3450500774</v>
      </c>
      <c r="K16" s="9">
        <v>3520622854</v>
      </c>
      <c r="L16" s="9">
        <v>3520622854</v>
      </c>
      <c r="M16" s="10">
        <v>1</v>
      </c>
    </row>
    <row r="17" spans="1:13" ht="57" customHeight="1" x14ac:dyDescent="0.35">
      <c r="A17" s="6" t="s">
        <v>36</v>
      </c>
      <c r="B17" s="7" t="s">
        <v>37</v>
      </c>
      <c r="C17" s="7" t="s">
        <v>17</v>
      </c>
      <c r="D17" s="13" t="s">
        <v>42</v>
      </c>
      <c r="E17" s="28" t="s">
        <v>44</v>
      </c>
      <c r="F17" s="15">
        <v>685</v>
      </c>
      <c r="G17" s="19">
        <v>589</v>
      </c>
      <c r="H17" s="10">
        <v>0.86</v>
      </c>
      <c r="I17" s="41">
        <v>0.86</v>
      </c>
      <c r="J17" s="20">
        <v>1784127490</v>
      </c>
      <c r="K17" s="9">
        <v>1240457926</v>
      </c>
      <c r="L17" s="9">
        <v>1240457926</v>
      </c>
      <c r="M17" s="10">
        <v>1</v>
      </c>
    </row>
    <row r="18" spans="1:13" ht="60" customHeight="1" x14ac:dyDescent="0.35">
      <c r="A18" s="6" t="s">
        <v>36</v>
      </c>
      <c r="B18" s="7" t="s">
        <v>37</v>
      </c>
      <c r="C18" s="7" t="s">
        <v>17</v>
      </c>
      <c r="D18" s="13" t="s">
        <v>42</v>
      </c>
      <c r="E18" s="28" t="s">
        <v>45</v>
      </c>
      <c r="F18" s="16">
        <v>2012</v>
      </c>
      <c r="G18" s="18">
        <v>2092</v>
      </c>
      <c r="H18" s="10">
        <v>1.04</v>
      </c>
      <c r="I18" s="41">
        <v>1</v>
      </c>
      <c r="J18" s="20">
        <v>925499648</v>
      </c>
      <c r="K18" s="9">
        <v>8971036157</v>
      </c>
      <c r="L18" s="9">
        <v>8971036157</v>
      </c>
      <c r="M18" s="10">
        <v>1</v>
      </c>
    </row>
    <row r="19" spans="1:13" ht="39" x14ac:dyDescent="0.35">
      <c r="A19" s="6" t="s">
        <v>36</v>
      </c>
      <c r="B19" s="7" t="s">
        <v>37</v>
      </c>
      <c r="C19" s="7" t="s">
        <v>17</v>
      </c>
      <c r="D19" s="13" t="s">
        <v>20</v>
      </c>
      <c r="E19" s="28" t="s">
        <v>46</v>
      </c>
      <c r="F19" s="16">
        <v>27877</v>
      </c>
      <c r="G19" s="18">
        <v>20080</v>
      </c>
      <c r="H19" s="10">
        <v>0.72</v>
      </c>
      <c r="I19" s="41">
        <v>0.72</v>
      </c>
      <c r="J19" s="20">
        <v>19180704944</v>
      </c>
      <c r="K19" s="9">
        <v>11766488784</v>
      </c>
      <c r="L19" s="9">
        <v>11766488784</v>
      </c>
      <c r="M19" s="10">
        <v>1</v>
      </c>
    </row>
    <row r="20" spans="1:13" ht="78" x14ac:dyDescent="0.35">
      <c r="A20" s="6" t="s">
        <v>36</v>
      </c>
      <c r="B20" s="7" t="s">
        <v>37</v>
      </c>
      <c r="C20" s="7" t="s">
        <v>17</v>
      </c>
      <c r="D20" s="13" t="s">
        <v>47</v>
      </c>
      <c r="E20" s="28" t="s">
        <v>48</v>
      </c>
      <c r="F20" s="16">
        <v>4158</v>
      </c>
      <c r="G20" s="18">
        <v>7053</v>
      </c>
      <c r="H20" s="10">
        <v>1.696</v>
      </c>
      <c r="I20" s="41">
        <v>1</v>
      </c>
      <c r="J20" s="20">
        <v>623343164</v>
      </c>
      <c r="K20" s="9">
        <v>1553917154</v>
      </c>
      <c r="L20" s="9">
        <v>1553917154</v>
      </c>
      <c r="M20" s="10">
        <v>1</v>
      </c>
    </row>
    <row r="21" spans="1:13" ht="39" x14ac:dyDescent="0.35">
      <c r="A21" s="6" t="s">
        <v>36</v>
      </c>
      <c r="B21" s="7" t="s">
        <v>37</v>
      </c>
      <c r="C21" s="7" t="s">
        <v>17</v>
      </c>
      <c r="D21" s="13" t="s">
        <v>49</v>
      </c>
      <c r="E21" s="28" t="s">
        <v>50</v>
      </c>
      <c r="F21" s="15" t="s">
        <v>51</v>
      </c>
      <c r="G21" s="19">
        <v>902</v>
      </c>
      <c r="H21" s="12" t="s">
        <v>52</v>
      </c>
      <c r="I21" s="42" t="s">
        <v>52</v>
      </c>
      <c r="J21" s="20">
        <v>2781018551</v>
      </c>
      <c r="K21" s="9">
        <v>534168680</v>
      </c>
      <c r="L21" s="9">
        <v>534168680</v>
      </c>
      <c r="M21" s="10">
        <v>1</v>
      </c>
    </row>
    <row r="22" spans="1:13" ht="66" customHeight="1" x14ac:dyDescent="0.35">
      <c r="A22" s="6" t="s">
        <v>53</v>
      </c>
      <c r="B22" s="7" t="s">
        <v>54</v>
      </c>
      <c r="C22" s="7" t="s">
        <v>17</v>
      </c>
      <c r="D22" s="13" t="s">
        <v>55</v>
      </c>
      <c r="E22" s="28" t="s">
        <v>56</v>
      </c>
      <c r="F22" s="15">
        <v>150</v>
      </c>
      <c r="G22" s="19">
        <v>369</v>
      </c>
      <c r="H22" s="10">
        <v>2.46</v>
      </c>
      <c r="I22" s="41">
        <v>1</v>
      </c>
      <c r="J22" s="20">
        <v>778461538</v>
      </c>
      <c r="K22" s="9">
        <v>966349231</v>
      </c>
      <c r="L22" s="8">
        <v>966349231</v>
      </c>
      <c r="M22" s="10">
        <v>1</v>
      </c>
    </row>
    <row r="23" spans="1:13" ht="65" x14ac:dyDescent="0.35">
      <c r="A23" s="6" t="s">
        <v>53</v>
      </c>
      <c r="B23" s="7" t="s">
        <v>54</v>
      </c>
      <c r="C23" s="7" t="s">
        <v>33</v>
      </c>
      <c r="D23" s="13" t="s">
        <v>57</v>
      </c>
      <c r="E23" s="28" t="s">
        <v>58</v>
      </c>
      <c r="F23" s="15">
        <v>201</v>
      </c>
      <c r="G23" s="19">
        <v>194</v>
      </c>
      <c r="H23" s="10">
        <v>0.96499999999999997</v>
      </c>
      <c r="I23" s="41">
        <v>0.96499999999999997</v>
      </c>
      <c r="J23" s="20">
        <v>458000000</v>
      </c>
      <c r="K23" s="9">
        <v>704193828</v>
      </c>
      <c r="L23" s="8">
        <v>704193828</v>
      </c>
      <c r="M23" s="10">
        <v>1</v>
      </c>
    </row>
    <row r="24" spans="1:13" ht="39" x14ac:dyDescent="0.35">
      <c r="A24" s="6" t="s">
        <v>59</v>
      </c>
      <c r="B24" s="7" t="s">
        <v>60</v>
      </c>
      <c r="C24" s="7" t="s">
        <v>33</v>
      </c>
      <c r="D24" s="13" t="s">
        <v>61</v>
      </c>
      <c r="E24" s="28" t="s">
        <v>62</v>
      </c>
      <c r="F24" s="15">
        <v>100</v>
      </c>
      <c r="G24" s="19">
        <v>100</v>
      </c>
      <c r="H24" s="10">
        <v>1</v>
      </c>
      <c r="I24" s="41">
        <v>1</v>
      </c>
      <c r="J24" s="20">
        <v>7241043780</v>
      </c>
      <c r="K24" s="9">
        <v>12939020937</v>
      </c>
      <c r="L24" s="9">
        <v>12574124383</v>
      </c>
      <c r="M24" s="10">
        <v>0.97199999999999998</v>
      </c>
    </row>
    <row r="25" spans="1:13" ht="39" x14ac:dyDescent="0.35">
      <c r="A25" s="6" t="s">
        <v>59</v>
      </c>
      <c r="B25" s="7" t="s">
        <v>60</v>
      </c>
      <c r="C25" s="7" t="s">
        <v>63</v>
      </c>
      <c r="D25" s="13" t="s">
        <v>64</v>
      </c>
      <c r="E25" s="28" t="s">
        <v>65</v>
      </c>
      <c r="F25" s="15">
        <v>35</v>
      </c>
      <c r="G25" s="19">
        <v>35</v>
      </c>
      <c r="H25" s="10">
        <v>1</v>
      </c>
      <c r="I25" s="41">
        <v>1</v>
      </c>
      <c r="J25" s="20">
        <v>207627980</v>
      </c>
      <c r="K25" s="9">
        <v>301948960</v>
      </c>
      <c r="L25" s="9">
        <v>291925821</v>
      </c>
      <c r="M25" s="10">
        <v>0.96699999999999997</v>
      </c>
    </row>
    <row r="26" spans="1:13" ht="39" x14ac:dyDescent="0.35">
      <c r="A26" s="6" t="s">
        <v>59</v>
      </c>
      <c r="B26" s="7" t="s">
        <v>60</v>
      </c>
      <c r="C26" s="7" t="s">
        <v>66</v>
      </c>
      <c r="D26" s="13" t="s">
        <v>67</v>
      </c>
      <c r="E26" s="28" t="s">
        <v>68</v>
      </c>
      <c r="F26" s="15">
        <v>60</v>
      </c>
      <c r="G26" s="19">
        <v>50</v>
      </c>
      <c r="H26" s="10">
        <v>0.83299999999999996</v>
      </c>
      <c r="I26" s="41">
        <v>0.83299999999999996</v>
      </c>
      <c r="J26" s="20">
        <v>1205421462</v>
      </c>
      <c r="K26" s="9">
        <v>811798976</v>
      </c>
      <c r="L26" s="9">
        <v>801216209</v>
      </c>
      <c r="M26" s="10">
        <v>0.98699999999999999</v>
      </c>
    </row>
    <row r="27" spans="1:13" ht="39" x14ac:dyDescent="0.35">
      <c r="A27" s="6" t="s">
        <v>59</v>
      </c>
      <c r="B27" s="7" t="s">
        <v>60</v>
      </c>
      <c r="C27" s="7" t="s">
        <v>66</v>
      </c>
      <c r="D27" s="13" t="s">
        <v>69</v>
      </c>
      <c r="E27" s="28" t="s">
        <v>70</v>
      </c>
      <c r="F27" s="15">
        <v>3</v>
      </c>
      <c r="G27" s="19">
        <v>3</v>
      </c>
      <c r="H27" s="10">
        <v>1</v>
      </c>
      <c r="I27" s="41">
        <v>1</v>
      </c>
      <c r="J27" s="14" t="s">
        <v>71</v>
      </c>
      <c r="K27" s="9">
        <v>1502350508</v>
      </c>
      <c r="L27" s="9">
        <v>1465241063</v>
      </c>
      <c r="M27" s="10">
        <v>0.97499999999999998</v>
      </c>
    </row>
    <row r="28" spans="1:13" ht="39" x14ac:dyDescent="0.35">
      <c r="A28" s="6" t="s">
        <v>59</v>
      </c>
      <c r="B28" s="7" t="s">
        <v>60</v>
      </c>
      <c r="C28" s="7" t="s">
        <v>66</v>
      </c>
      <c r="D28" s="13" t="s">
        <v>69</v>
      </c>
      <c r="E28" s="28" t="s">
        <v>72</v>
      </c>
      <c r="F28" s="15">
        <v>85</v>
      </c>
      <c r="G28" s="19">
        <v>94.4</v>
      </c>
      <c r="H28" s="10">
        <v>1.111</v>
      </c>
      <c r="I28" s="41">
        <v>1</v>
      </c>
      <c r="J28" s="20">
        <v>4621235146</v>
      </c>
      <c r="K28" s="9">
        <v>2925202157</v>
      </c>
      <c r="L28" s="9">
        <v>2918433284</v>
      </c>
      <c r="M28" s="10">
        <v>0.998</v>
      </c>
    </row>
    <row r="29" spans="1:13" ht="39" x14ac:dyDescent="0.35">
      <c r="A29" s="6" t="s">
        <v>59</v>
      </c>
      <c r="B29" s="7" t="s">
        <v>60</v>
      </c>
      <c r="C29" s="7" t="s">
        <v>17</v>
      </c>
      <c r="D29" s="13" t="s">
        <v>73</v>
      </c>
      <c r="E29" s="28" t="s">
        <v>74</v>
      </c>
      <c r="F29" s="15">
        <v>100</v>
      </c>
      <c r="G29" s="19">
        <v>100</v>
      </c>
      <c r="H29" s="10">
        <v>1</v>
      </c>
      <c r="I29" s="41">
        <v>1</v>
      </c>
      <c r="J29" s="20">
        <v>7859049553</v>
      </c>
      <c r="K29" s="9">
        <v>5535180822</v>
      </c>
      <c r="L29" s="9">
        <v>5229254993</v>
      </c>
      <c r="M29" s="10">
        <v>0.94499999999999995</v>
      </c>
    </row>
    <row r="30" spans="1:13" ht="39" x14ac:dyDescent="0.35">
      <c r="A30" s="6" t="s">
        <v>59</v>
      </c>
      <c r="B30" s="7" t="s">
        <v>60</v>
      </c>
      <c r="C30" s="7" t="s">
        <v>17</v>
      </c>
      <c r="D30" s="13" t="s">
        <v>75</v>
      </c>
      <c r="E30" s="28" t="s">
        <v>76</v>
      </c>
      <c r="F30" s="16">
        <v>20426</v>
      </c>
      <c r="G30" s="18">
        <v>25170</v>
      </c>
      <c r="H30" s="10">
        <v>1.232</v>
      </c>
      <c r="I30" s="41">
        <v>1</v>
      </c>
      <c r="J30" s="20">
        <v>6098106753</v>
      </c>
      <c r="K30" s="9">
        <v>4435172058</v>
      </c>
      <c r="L30" s="9">
        <v>4276123534</v>
      </c>
      <c r="M30" s="10">
        <v>0.96399999999999997</v>
      </c>
    </row>
    <row r="31" spans="1:13" ht="39" x14ac:dyDescent="0.35">
      <c r="A31" s="6" t="s">
        <v>59</v>
      </c>
      <c r="B31" s="7" t="s">
        <v>60</v>
      </c>
      <c r="C31" s="7" t="s">
        <v>17</v>
      </c>
      <c r="D31" s="13" t="s">
        <v>77</v>
      </c>
      <c r="E31" s="28" t="s">
        <v>78</v>
      </c>
      <c r="F31" s="15">
        <v>40</v>
      </c>
      <c r="G31" s="19">
        <v>47.2</v>
      </c>
      <c r="H31" s="10">
        <v>1.18</v>
      </c>
      <c r="I31" s="41">
        <v>1</v>
      </c>
      <c r="J31" s="20">
        <v>825591792</v>
      </c>
      <c r="K31" s="9">
        <v>425546810</v>
      </c>
      <c r="L31" s="9">
        <v>423811201</v>
      </c>
      <c r="M31" s="10">
        <v>0.996</v>
      </c>
    </row>
    <row r="32" spans="1:13" ht="39" x14ac:dyDescent="0.35">
      <c r="A32" s="6" t="s">
        <v>59</v>
      </c>
      <c r="B32" s="7" t="s">
        <v>60</v>
      </c>
      <c r="C32" s="7" t="s">
        <v>63</v>
      </c>
      <c r="D32" s="13" t="s">
        <v>64</v>
      </c>
      <c r="E32" s="28" t="s">
        <v>79</v>
      </c>
      <c r="F32" s="15">
        <v>40</v>
      </c>
      <c r="G32" s="19">
        <v>40</v>
      </c>
      <c r="H32" s="10">
        <v>1</v>
      </c>
      <c r="I32" s="41">
        <v>1</v>
      </c>
      <c r="J32" s="20">
        <v>3483923534</v>
      </c>
      <c r="K32" s="9">
        <v>2596107030</v>
      </c>
      <c r="L32" s="9">
        <v>2316753572</v>
      </c>
      <c r="M32" s="10">
        <v>0.89200000000000002</v>
      </c>
    </row>
    <row r="33" spans="1:13" ht="72.75" customHeight="1" x14ac:dyDescent="0.35">
      <c r="A33" s="6" t="s">
        <v>80</v>
      </c>
      <c r="B33" s="7" t="s">
        <v>81</v>
      </c>
      <c r="C33" s="7" t="s">
        <v>33</v>
      </c>
      <c r="D33" s="13" t="s">
        <v>82</v>
      </c>
      <c r="E33" s="28" t="s">
        <v>83</v>
      </c>
      <c r="F33" s="16">
        <v>1000</v>
      </c>
      <c r="G33" s="18">
        <v>1145</v>
      </c>
      <c r="H33" s="10">
        <v>1.145</v>
      </c>
      <c r="I33" s="41">
        <v>1</v>
      </c>
      <c r="J33" s="20">
        <v>357000000</v>
      </c>
      <c r="K33" s="9">
        <v>571835479</v>
      </c>
      <c r="L33" s="9">
        <v>522010225</v>
      </c>
      <c r="M33" s="10">
        <v>0.91300000000000003</v>
      </c>
    </row>
    <row r="34" spans="1:13" ht="52" x14ac:dyDescent="0.35">
      <c r="A34" s="6" t="s">
        <v>80</v>
      </c>
      <c r="B34" s="7" t="s">
        <v>81</v>
      </c>
      <c r="C34" s="7" t="s">
        <v>33</v>
      </c>
      <c r="D34" s="13" t="s">
        <v>82</v>
      </c>
      <c r="E34" s="28" t="s">
        <v>84</v>
      </c>
      <c r="F34" s="15">
        <v>500</v>
      </c>
      <c r="G34" s="19">
        <v>382</v>
      </c>
      <c r="H34" s="10">
        <v>0.76400000000000001</v>
      </c>
      <c r="I34" s="41">
        <v>0.76400000000000001</v>
      </c>
      <c r="J34" s="20">
        <v>14800000000</v>
      </c>
      <c r="K34" s="9">
        <v>10866952383</v>
      </c>
      <c r="L34" s="9">
        <v>10709925938</v>
      </c>
      <c r="M34" s="10">
        <v>0.98599999999999999</v>
      </c>
    </row>
    <row r="35" spans="1:13" ht="52" x14ac:dyDescent="0.35">
      <c r="A35" s="6" t="s">
        <v>80</v>
      </c>
      <c r="B35" s="7" t="s">
        <v>81</v>
      </c>
      <c r="C35" s="7" t="s">
        <v>33</v>
      </c>
      <c r="D35" s="13" t="s">
        <v>82</v>
      </c>
      <c r="E35" s="28" t="s">
        <v>85</v>
      </c>
      <c r="F35" s="15">
        <v>1</v>
      </c>
      <c r="G35" s="19">
        <v>1</v>
      </c>
      <c r="H35" s="10">
        <v>1</v>
      </c>
      <c r="I35" s="41">
        <v>1</v>
      </c>
      <c r="J35" s="14" t="s">
        <v>52</v>
      </c>
      <c r="K35" s="11" t="s">
        <v>52</v>
      </c>
      <c r="L35" s="11" t="s">
        <v>52</v>
      </c>
      <c r="M35" s="12" t="s">
        <v>52</v>
      </c>
    </row>
    <row r="36" spans="1:13" ht="52" x14ac:dyDescent="0.35">
      <c r="A36" s="6" t="s">
        <v>86</v>
      </c>
      <c r="B36" s="7" t="s">
        <v>81</v>
      </c>
      <c r="C36" s="7" t="s">
        <v>33</v>
      </c>
      <c r="D36" s="13" t="s">
        <v>82</v>
      </c>
      <c r="E36" s="28" t="s">
        <v>87</v>
      </c>
      <c r="F36" s="15" t="s">
        <v>24</v>
      </c>
      <c r="G36" s="19">
        <v>38</v>
      </c>
      <c r="H36" s="12" t="s">
        <v>24</v>
      </c>
      <c r="I36" s="42" t="s">
        <v>24</v>
      </c>
      <c r="J36" s="14" t="s">
        <v>71</v>
      </c>
      <c r="K36" s="9">
        <v>1827733297</v>
      </c>
      <c r="L36" s="9">
        <v>1827733297</v>
      </c>
      <c r="M36" s="10">
        <v>1</v>
      </c>
    </row>
    <row r="37" spans="1:13" ht="52" x14ac:dyDescent="0.35">
      <c r="A37" s="6" t="s">
        <v>86</v>
      </c>
      <c r="B37" s="7" t="s">
        <v>81</v>
      </c>
      <c r="C37" s="7" t="s">
        <v>33</v>
      </c>
      <c r="D37" s="13" t="s">
        <v>88</v>
      </c>
      <c r="E37" s="28" t="s">
        <v>89</v>
      </c>
      <c r="F37" s="15" t="s">
        <v>24</v>
      </c>
      <c r="G37" s="19">
        <v>367</v>
      </c>
      <c r="H37" s="12" t="s">
        <v>24</v>
      </c>
      <c r="I37" s="42" t="s">
        <v>24</v>
      </c>
      <c r="J37" s="14" t="s">
        <v>71</v>
      </c>
      <c r="K37" s="9">
        <v>1811281394</v>
      </c>
      <c r="L37" s="9">
        <v>1811281394</v>
      </c>
      <c r="M37" s="10">
        <v>1</v>
      </c>
    </row>
    <row r="38" spans="1:13" ht="52" x14ac:dyDescent="0.35">
      <c r="A38" s="6" t="s">
        <v>90</v>
      </c>
      <c r="B38" s="7" t="s">
        <v>91</v>
      </c>
      <c r="C38" s="7" t="s">
        <v>17</v>
      </c>
      <c r="D38" s="13" t="s">
        <v>92</v>
      </c>
      <c r="E38" s="28" t="s">
        <v>93</v>
      </c>
      <c r="F38" s="15">
        <v>600</v>
      </c>
      <c r="G38" s="19">
        <v>568</v>
      </c>
      <c r="H38" s="10">
        <v>0.94699999999999995</v>
      </c>
      <c r="I38" s="41">
        <v>0.94699999999999995</v>
      </c>
      <c r="J38" s="14" t="s">
        <v>94</v>
      </c>
      <c r="K38" s="9">
        <v>7171717</v>
      </c>
      <c r="L38" s="9">
        <v>7171717</v>
      </c>
      <c r="M38" s="10">
        <v>1</v>
      </c>
    </row>
    <row r="39" spans="1:13" ht="39" x14ac:dyDescent="0.35">
      <c r="A39" s="6" t="s">
        <v>90</v>
      </c>
      <c r="B39" s="7" t="s">
        <v>91</v>
      </c>
      <c r="C39" s="7" t="s">
        <v>33</v>
      </c>
      <c r="D39" s="13" t="s">
        <v>57</v>
      </c>
      <c r="E39" s="28" t="s">
        <v>95</v>
      </c>
      <c r="F39" s="15">
        <v>120</v>
      </c>
      <c r="G39" s="19">
        <v>285</v>
      </c>
      <c r="H39" s="10">
        <v>2.375</v>
      </c>
      <c r="I39" s="41">
        <v>1</v>
      </c>
      <c r="J39" s="14" t="s">
        <v>94</v>
      </c>
      <c r="K39" s="9">
        <v>21813227</v>
      </c>
      <c r="L39" s="9">
        <v>21813227</v>
      </c>
      <c r="M39" s="10">
        <v>1</v>
      </c>
    </row>
    <row r="40" spans="1:13" ht="52" x14ac:dyDescent="0.35">
      <c r="A40" s="6" t="s">
        <v>90</v>
      </c>
      <c r="B40" s="7" t="s">
        <v>91</v>
      </c>
      <c r="C40" s="7" t="s">
        <v>17</v>
      </c>
      <c r="D40" s="13" t="s">
        <v>92</v>
      </c>
      <c r="E40" s="28" t="s">
        <v>96</v>
      </c>
      <c r="F40" s="15">
        <v>60</v>
      </c>
      <c r="G40" s="19">
        <v>272</v>
      </c>
      <c r="H40" s="10">
        <v>4.5330000000000004</v>
      </c>
      <c r="I40" s="41">
        <v>1</v>
      </c>
      <c r="J40" s="14" t="s">
        <v>94</v>
      </c>
      <c r="K40" s="9">
        <v>21813227</v>
      </c>
      <c r="L40" s="9">
        <v>21813227</v>
      </c>
      <c r="M40" s="10">
        <v>1</v>
      </c>
    </row>
    <row r="41" spans="1:13" ht="39" x14ac:dyDescent="0.35">
      <c r="A41" s="6" t="s">
        <v>90</v>
      </c>
      <c r="B41" s="7" t="s">
        <v>91</v>
      </c>
      <c r="C41" s="7" t="s">
        <v>33</v>
      </c>
      <c r="D41" s="13" t="s">
        <v>57</v>
      </c>
      <c r="E41" s="28" t="s">
        <v>97</v>
      </c>
      <c r="F41" s="15">
        <v>20</v>
      </c>
      <c r="G41" s="19">
        <v>110</v>
      </c>
      <c r="H41" s="10">
        <v>5.5</v>
      </c>
      <c r="I41" s="41">
        <v>1</v>
      </c>
      <c r="J41" s="14" t="s">
        <v>98</v>
      </c>
      <c r="K41" s="9">
        <v>21813227</v>
      </c>
      <c r="L41" s="9">
        <v>21813227</v>
      </c>
      <c r="M41" s="10">
        <v>1</v>
      </c>
    </row>
    <row r="42" spans="1:13" ht="39" x14ac:dyDescent="0.35">
      <c r="A42" s="6" t="s">
        <v>99</v>
      </c>
      <c r="B42" s="7" t="s">
        <v>91</v>
      </c>
      <c r="C42" s="7" t="s">
        <v>33</v>
      </c>
      <c r="D42" s="13" t="s">
        <v>57</v>
      </c>
      <c r="E42" s="28" t="s">
        <v>100</v>
      </c>
      <c r="F42" s="15">
        <v>32</v>
      </c>
      <c r="G42" s="19">
        <v>62</v>
      </c>
      <c r="H42" s="10">
        <v>1.9379999999999999</v>
      </c>
      <c r="I42" s="41">
        <v>1</v>
      </c>
      <c r="J42" s="20">
        <v>176400000</v>
      </c>
      <c r="K42" s="9">
        <v>177607467</v>
      </c>
      <c r="L42" s="9">
        <v>273579184</v>
      </c>
      <c r="M42" s="10">
        <v>1.54</v>
      </c>
    </row>
    <row r="43" spans="1:13" ht="52" x14ac:dyDescent="0.35">
      <c r="A43" s="6" t="s">
        <v>99</v>
      </c>
      <c r="B43" s="7" t="s">
        <v>91</v>
      </c>
      <c r="C43" s="7" t="s">
        <v>33</v>
      </c>
      <c r="D43" s="13" t="s">
        <v>57</v>
      </c>
      <c r="E43" s="28" t="s">
        <v>101</v>
      </c>
      <c r="F43" s="15">
        <v>10</v>
      </c>
      <c r="G43" s="19">
        <v>11</v>
      </c>
      <c r="H43" s="10">
        <v>1.1000000000000001</v>
      </c>
      <c r="I43" s="41">
        <v>1</v>
      </c>
      <c r="J43" s="20">
        <v>75600000</v>
      </c>
      <c r="K43" s="9">
        <v>77418286</v>
      </c>
      <c r="L43" s="9">
        <v>52581375</v>
      </c>
      <c r="M43" s="10">
        <v>0.67900000000000005</v>
      </c>
    </row>
    <row r="44" spans="1:13" ht="39" x14ac:dyDescent="0.35">
      <c r="A44" s="6" t="s">
        <v>99</v>
      </c>
      <c r="B44" s="7" t="s">
        <v>91</v>
      </c>
      <c r="C44" s="7" t="s">
        <v>33</v>
      </c>
      <c r="D44" s="13" t="s">
        <v>57</v>
      </c>
      <c r="E44" s="28" t="s">
        <v>102</v>
      </c>
      <c r="F44" s="15">
        <v>45</v>
      </c>
      <c r="G44" s="19">
        <v>58</v>
      </c>
      <c r="H44" s="10">
        <v>1.2889999999999999</v>
      </c>
      <c r="I44" s="41">
        <v>1</v>
      </c>
      <c r="J44" s="20">
        <v>33000000</v>
      </c>
      <c r="K44" s="9">
        <v>67500000</v>
      </c>
      <c r="L44" s="9">
        <v>87000000</v>
      </c>
      <c r="M44" s="10">
        <v>1.2889999999999999</v>
      </c>
    </row>
    <row r="45" spans="1:13" ht="39" x14ac:dyDescent="0.35">
      <c r="A45" s="6" t="s">
        <v>99</v>
      </c>
      <c r="B45" s="7" t="s">
        <v>91</v>
      </c>
      <c r="C45" s="7" t="s">
        <v>33</v>
      </c>
      <c r="D45" s="13" t="s">
        <v>57</v>
      </c>
      <c r="E45" s="28" t="s">
        <v>103</v>
      </c>
      <c r="F45" s="15">
        <v>18</v>
      </c>
      <c r="G45" s="19">
        <v>20</v>
      </c>
      <c r="H45" s="10">
        <v>1.111</v>
      </c>
      <c r="I45" s="41">
        <v>1</v>
      </c>
      <c r="J45" s="20">
        <v>12000000</v>
      </c>
      <c r="K45" s="9">
        <v>27000000</v>
      </c>
      <c r="L45" s="9">
        <v>30000000</v>
      </c>
      <c r="M45" s="10">
        <v>1.111</v>
      </c>
    </row>
    <row r="46" spans="1:13" ht="39" x14ac:dyDescent="0.35">
      <c r="A46" s="6" t="s">
        <v>99</v>
      </c>
      <c r="B46" s="7" t="s">
        <v>91</v>
      </c>
      <c r="C46" s="7" t="s">
        <v>33</v>
      </c>
      <c r="D46" s="13" t="s">
        <v>57</v>
      </c>
      <c r="E46" s="28" t="s">
        <v>104</v>
      </c>
      <c r="F46" s="15">
        <v>4</v>
      </c>
      <c r="G46" s="19">
        <v>7</v>
      </c>
      <c r="H46" s="10">
        <v>1.75</v>
      </c>
      <c r="I46" s="41">
        <v>1</v>
      </c>
      <c r="J46" s="14" t="s">
        <v>71</v>
      </c>
      <c r="K46" s="9">
        <v>84906020</v>
      </c>
      <c r="L46" s="9">
        <v>148585535</v>
      </c>
      <c r="M46" s="10">
        <v>1.75</v>
      </c>
    </row>
    <row r="47" spans="1:13" ht="48" customHeight="1" x14ac:dyDescent="0.35">
      <c r="A47" s="6" t="s">
        <v>99</v>
      </c>
      <c r="B47" s="7" t="s">
        <v>91</v>
      </c>
      <c r="C47" s="7" t="s">
        <v>17</v>
      </c>
      <c r="D47" s="13" t="s">
        <v>105</v>
      </c>
      <c r="E47" s="28" t="s">
        <v>106</v>
      </c>
      <c r="F47" s="15">
        <v>46</v>
      </c>
      <c r="G47" s="19">
        <v>104</v>
      </c>
      <c r="H47" s="10">
        <v>2.2610000000000001</v>
      </c>
      <c r="I47" s="41">
        <v>1</v>
      </c>
      <c r="J47" s="20">
        <v>460000000</v>
      </c>
      <c r="K47" s="9">
        <v>460000000</v>
      </c>
      <c r="L47" s="9">
        <v>134024515</v>
      </c>
      <c r="M47" s="10">
        <v>0.29099999999999998</v>
      </c>
    </row>
    <row r="48" spans="1:13" ht="99.75" customHeight="1" x14ac:dyDescent="0.35">
      <c r="A48" s="6" t="s">
        <v>107</v>
      </c>
      <c r="B48" s="7" t="s">
        <v>108</v>
      </c>
      <c r="C48" s="7" t="s">
        <v>109</v>
      </c>
      <c r="D48" s="13" t="s">
        <v>75</v>
      </c>
      <c r="E48" s="28" t="s">
        <v>110</v>
      </c>
      <c r="F48" s="15">
        <v>160</v>
      </c>
      <c r="G48" s="19">
        <v>194</v>
      </c>
      <c r="H48" s="10">
        <v>1.2130000000000001</v>
      </c>
      <c r="I48" s="41">
        <v>1</v>
      </c>
      <c r="J48" s="20">
        <v>769408950</v>
      </c>
      <c r="K48" s="9">
        <v>1103856000</v>
      </c>
      <c r="L48" s="9">
        <v>1089856000</v>
      </c>
      <c r="M48" s="10">
        <v>0.98699999999999999</v>
      </c>
    </row>
    <row r="49" spans="1:13" ht="59.25" customHeight="1" x14ac:dyDescent="0.35">
      <c r="A49" s="6" t="s">
        <v>111</v>
      </c>
      <c r="B49" s="7" t="s">
        <v>112</v>
      </c>
      <c r="C49" s="7" t="s">
        <v>33</v>
      </c>
      <c r="D49" s="13" t="s">
        <v>82</v>
      </c>
      <c r="E49" s="28" t="s">
        <v>113</v>
      </c>
      <c r="F49" s="15">
        <v>9</v>
      </c>
      <c r="G49" s="19">
        <v>9</v>
      </c>
      <c r="H49" s="10">
        <v>1</v>
      </c>
      <c r="I49" s="41">
        <v>1</v>
      </c>
      <c r="J49" s="20">
        <v>204000000</v>
      </c>
      <c r="K49" s="9">
        <v>735358000</v>
      </c>
      <c r="L49" s="9">
        <v>735358000</v>
      </c>
      <c r="M49" s="10">
        <v>1</v>
      </c>
    </row>
    <row r="50" spans="1:13" ht="65" x14ac:dyDescent="0.35">
      <c r="A50" s="6" t="s">
        <v>111</v>
      </c>
      <c r="B50" s="7" t="s">
        <v>112</v>
      </c>
      <c r="C50" s="7" t="s">
        <v>33</v>
      </c>
      <c r="D50" s="13" t="s">
        <v>114</v>
      </c>
      <c r="E50" s="28" t="s">
        <v>115</v>
      </c>
      <c r="F50" s="15">
        <v>2</v>
      </c>
      <c r="G50" s="19">
        <v>2</v>
      </c>
      <c r="H50" s="10">
        <v>1</v>
      </c>
      <c r="I50" s="41">
        <v>1</v>
      </c>
      <c r="J50" s="20">
        <v>30000000</v>
      </c>
      <c r="K50" s="9">
        <v>30000000</v>
      </c>
      <c r="L50" s="9">
        <v>30000000</v>
      </c>
      <c r="M50" s="10">
        <v>1</v>
      </c>
    </row>
    <row r="51" spans="1:13" ht="39" x14ac:dyDescent="0.35">
      <c r="A51" s="6" t="s">
        <v>116</v>
      </c>
      <c r="B51" s="7" t="s">
        <v>112</v>
      </c>
      <c r="C51" s="7" t="s">
        <v>33</v>
      </c>
      <c r="D51" s="13" t="s">
        <v>114</v>
      </c>
      <c r="E51" s="28" t="s">
        <v>117</v>
      </c>
      <c r="F51" s="15">
        <v>1</v>
      </c>
      <c r="G51" s="19">
        <v>1</v>
      </c>
      <c r="H51" s="10">
        <v>1</v>
      </c>
      <c r="I51" s="41">
        <v>1</v>
      </c>
      <c r="J51" s="20">
        <v>20000000</v>
      </c>
      <c r="K51" s="9">
        <v>20000000</v>
      </c>
      <c r="L51" s="11" t="s">
        <v>71</v>
      </c>
      <c r="M51" s="10">
        <v>0</v>
      </c>
    </row>
    <row r="52" spans="1:13" ht="39" x14ac:dyDescent="0.35">
      <c r="A52" s="6" t="s">
        <v>116</v>
      </c>
      <c r="B52" s="7" t="s">
        <v>112</v>
      </c>
      <c r="C52" s="7" t="s">
        <v>33</v>
      </c>
      <c r="D52" s="13" t="s">
        <v>114</v>
      </c>
      <c r="E52" s="28" t="s">
        <v>118</v>
      </c>
      <c r="F52" s="15">
        <v>1</v>
      </c>
      <c r="G52" s="19">
        <v>1</v>
      </c>
      <c r="H52" s="10">
        <v>1</v>
      </c>
      <c r="I52" s="41">
        <v>1</v>
      </c>
      <c r="J52" s="14" t="s">
        <v>71</v>
      </c>
      <c r="K52" s="9">
        <v>48400000</v>
      </c>
      <c r="L52" s="9">
        <v>48400000</v>
      </c>
      <c r="M52" s="10">
        <v>1</v>
      </c>
    </row>
    <row r="53" spans="1:13" ht="52" x14ac:dyDescent="0.35">
      <c r="A53" s="6" t="s">
        <v>116</v>
      </c>
      <c r="B53" s="7" t="s">
        <v>112</v>
      </c>
      <c r="C53" s="7" t="s">
        <v>33</v>
      </c>
      <c r="D53" s="13" t="s">
        <v>61</v>
      </c>
      <c r="E53" s="28" t="s">
        <v>119</v>
      </c>
      <c r="F53" s="15">
        <v>2</v>
      </c>
      <c r="G53" s="19">
        <v>2</v>
      </c>
      <c r="H53" s="10">
        <v>1</v>
      </c>
      <c r="I53" s="41">
        <v>1</v>
      </c>
      <c r="J53" s="20">
        <v>40000000</v>
      </c>
      <c r="K53" s="9">
        <v>40000000</v>
      </c>
      <c r="L53" s="9">
        <v>50000000</v>
      </c>
      <c r="M53" s="10">
        <v>1.25</v>
      </c>
    </row>
    <row r="54" spans="1:13" ht="78" x14ac:dyDescent="0.35">
      <c r="A54" s="6" t="s">
        <v>116</v>
      </c>
      <c r="B54" s="7" t="s">
        <v>112</v>
      </c>
      <c r="C54" s="7" t="s">
        <v>33</v>
      </c>
      <c r="D54" s="13" t="s">
        <v>114</v>
      </c>
      <c r="E54" s="28" t="s">
        <v>120</v>
      </c>
      <c r="F54" s="15">
        <v>2</v>
      </c>
      <c r="G54" s="19">
        <v>2</v>
      </c>
      <c r="H54" s="10">
        <v>1</v>
      </c>
      <c r="I54" s="41">
        <v>1</v>
      </c>
      <c r="J54" s="20">
        <v>265000000</v>
      </c>
      <c r="K54" s="9">
        <v>196000000</v>
      </c>
      <c r="L54" s="9">
        <v>196000000</v>
      </c>
      <c r="M54" s="10">
        <v>1</v>
      </c>
    </row>
    <row r="55" spans="1:13" ht="39" x14ac:dyDescent="0.35">
      <c r="A55" s="6" t="s">
        <v>121</v>
      </c>
      <c r="B55" s="7" t="s">
        <v>112</v>
      </c>
      <c r="C55" s="7" t="s">
        <v>33</v>
      </c>
      <c r="D55" s="13" t="s">
        <v>114</v>
      </c>
      <c r="E55" s="28" t="s">
        <v>122</v>
      </c>
      <c r="F55" s="15">
        <v>1</v>
      </c>
      <c r="G55" s="19">
        <v>1</v>
      </c>
      <c r="H55" s="10">
        <v>1</v>
      </c>
      <c r="I55" s="41">
        <v>1</v>
      </c>
      <c r="J55" s="20">
        <v>17178042</v>
      </c>
      <c r="K55" s="9">
        <v>30000000</v>
      </c>
      <c r="L55" s="9">
        <v>30000000</v>
      </c>
      <c r="M55" s="10">
        <v>1</v>
      </c>
    </row>
    <row r="56" spans="1:13" ht="52" x14ac:dyDescent="0.35">
      <c r="A56" s="6" t="s">
        <v>123</v>
      </c>
      <c r="B56" s="7" t="s">
        <v>112</v>
      </c>
      <c r="C56" s="7" t="s">
        <v>30</v>
      </c>
      <c r="D56" s="13" t="s">
        <v>31</v>
      </c>
      <c r="E56" s="28" t="s">
        <v>124</v>
      </c>
      <c r="F56" s="15">
        <v>600</v>
      </c>
      <c r="G56" s="19">
        <v>666</v>
      </c>
      <c r="H56" s="10">
        <v>1.1100000000000001</v>
      </c>
      <c r="I56" s="41">
        <v>1</v>
      </c>
      <c r="J56" s="14" t="s">
        <v>125</v>
      </c>
      <c r="K56" s="9">
        <v>17178042</v>
      </c>
      <c r="L56" s="9">
        <v>17178042</v>
      </c>
      <c r="M56" s="10">
        <v>1</v>
      </c>
    </row>
    <row r="57" spans="1:13" ht="52" x14ac:dyDescent="0.35">
      <c r="A57" s="6" t="s">
        <v>126</v>
      </c>
      <c r="B57" s="7" t="s">
        <v>127</v>
      </c>
      <c r="C57" s="7" t="s">
        <v>30</v>
      </c>
      <c r="D57" s="13" t="s">
        <v>31</v>
      </c>
      <c r="E57" s="28" t="s">
        <v>128</v>
      </c>
      <c r="F57" s="16">
        <v>1000</v>
      </c>
      <c r="G57" s="19">
        <v>430</v>
      </c>
      <c r="H57" s="10">
        <v>0.43</v>
      </c>
      <c r="I57" s="41">
        <v>0.43</v>
      </c>
      <c r="J57" s="20">
        <v>19000000</v>
      </c>
      <c r="K57" s="9">
        <v>34894600</v>
      </c>
      <c r="L57" s="9">
        <v>30211800</v>
      </c>
      <c r="M57" s="10">
        <v>0.86599999999999999</v>
      </c>
    </row>
    <row r="58" spans="1:13" ht="52" x14ac:dyDescent="0.35">
      <c r="A58" s="6" t="s">
        <v>126</v>
      </c>
      <c r="B58" s="7" t="s">
        <v>127</v>
      </c>
      <c r="C58" s="7" t="s">
        <v>30</v>
      </c>
      <c r="D58" s="13" t="s">
        <v>31</v>
      </c>
      <c r="E58" s="28" t="s">
        <v>129</v>
      </c>
      <c r="F58" s="15">
        <v>12</v>
      </c>
      <c r="G58" s="19">
        <v>8</v>
      </c>
      <c r="H58" s="10">
        <v>0.66700000000000004</v>
      </c>
      <c r="I58" s="41">
        <v>0.66700000000000004</v>
      </c>
      <c r="J58" s="20">
        <v>20000000</v>
      </c>
      <c r="K58" s="9">
        <v>644208</v>
      </c>
      <c r="L58" s="9">
        <v>429472</v>
      </c>
      <c r="M58" s="10">
        <v>0.66700000000000004</v>
      </c>
    </row>
    <row r="59" spans="1:13" ht="52" x14ac:dyDescent="0.35">
      <c r="A59" s="6" t="s">
        <v>126</v>
      </c>
      <c r="B59" s="7" t="s">
        <v>127</v>
      </c>
      <c r="C59" s="7" t="s">
        <v>30</v>
      </c>
      <c r="D59" s="13" t="s">
        <v>31</v>
      </c>
      <c r="E59" s="28" t="s">
        <v>130</v>
      </c>
      <c r="F59" s="15">
        <v>2</v>
      </c>
      <c r="G59" s="19">
        <v>2</v>
      </c>
      <c r="H59" s="10">
        <v>1</v>
      </c>
      <c r="I59" s="41">
        <v>1</v>
      </c>
      <c r="J59" s="20">
        <v>95000000</v>
      </c>
      <c r="K59" s="9">
        <v>114083333</v>
      </c>
      <c r="L59" s="9">
        <v>114083333</v>
      </c>
      <c r="M59" s="10">
        <v>1</v>
      </c>
    </row>
    <row r="60" spans="1:13" ht="52" x14ac:dyDescent="0.35">
      <c r="A60" s="6" t="s">
        <v>126</v>
      </c>
      <c r="B60" s="7" t="s">
        <v>127</v>
      </c>
      <c r="C60" s="7" t="s">
        <v>30</v>
      </c>
      <c r="D60" s="13" t="s">
        <v>31</v>
      </c>
      <c r="E60" s="28" t="s">
        <v>131</v>
      </c>
      <c r="F60" s="15">
        <v>1</v>
      </c>
      <c r="G60" s="19">
        <v>1</v>
      </c>
      <c r="H60" s="10">
        <v>1</v>
      </c>
      <c r="I60" s="41">
        <v>1</v>
      </c>
      <c r="J60" s="14" t="s">
        <v>52</v>
      </c>
      <c r="K60" s="11" t="s">
        <v>52</v>
      </c>
      <c r="L60" s="11" t="s">
        <v>132</v>
      </c>
      <c r="M60" s="12" t="s">
        <v>132</v>
      </c>
    </row>
    <row r="61" spans="1:13" ht="74.25" customHeight="1" x14ac:dyDescent="0.35">
      <c r="A61" s="6" t="s">
        <v>126</v>
      </c>
      <c r="B61" s="7" t="s">
        <v>127</v>
      </c>
      <c r="C61" s="7" t="s">
        <v>30</v>
      </c>
      <c r="D61" s="13" t="s">
        <v>133</v>
      </c>
      <c r="E61" s="28" t="s">
        <v>134</v>
      </c>
      <c r="F61" s="15">
        <v>3</v>
      </c>
      <c r="G61" s="19">
        <v>7</v>
      </c>
      <c r="H61" s="10">
        <v>2.3330000000000002</v>
      </c>
      <c r="I61" s="41">
        <v>1</v>
      </c>
      <c r="J61" s="20">
        <v>90000000</v>
      </c>
      <c r="K61" s="9">
        <v>26569184</v>
      </c>
      <c r="L61" s="9">
        <v>28779630</v>
      </c>
      <c r="M61" s="10">
        <v>1.083</v>
      </c>
    </row>
    <row r="62" spans="1:13" ht="65" x14ac:dyDescent="0.35">
      <c r="A62" s="6" t="s">
        <v>126</v>
      </c>
      <c r="B62" s="7" t="s">
        <v>127</v>
      </c>
      <c r="C62" s="7" t="s">
        <v>30</v>
      </c>
      <c r="D62" s="13" t="s">
        <v>133</v>
      </c>
      <c r="E62" s="28" t="s">
        <v>135</v>
      </c>
      <c r="F62" s="15">
        <v>30</v>
      </c>
      <c r="G62" s="19">
        <v>66</v>
      </c>
      <c r="H62" s="10">
        <v>2.2000000000000002</v>
      </c>
      <c r="I62" s="41">
        <v>1</v>
      </c>
      <c r="J62" s="14" t="s">
        <v>71</v>
      </c>
      <c r="K62" s="9">
        <v>60850972</v>
      </c>
      <c r="L62" s="9">
        <v>85643372</v>
      </c>
      <c r="M62" s="10">
        <v>1.407</v>
      </c>
    </row>
    <row r="63" spans="1:13" ht="52" x14ac:dyDescent="0.35">
      <c r="A63" s="6" t="s">
        <v>126</v>
      </c>
      <c r="B63" s="7" t="s">
        <v>127</v>
      </c>
      <c r="C63" s="7" t="s">
        <v>30</v>
      </c>
      <c r="D63" s="13" t="s">
        <v>133</v>
      </c>
      <c r="E63" s="28" t="s">
        <v>136</v>
      </c>
      <c r="F63" s="15">
        <v>25</v>
      </c>
      <c r="G63" s="19">
        <v>83</v>
      </c>
      <c r="H63" s="10">
        <v>3.32</v>
      </c>
      <c r="I63" s="41">
        <v>1</v>
      </c>
      <c r="J63" s="14" t="s">
        <v>71</v>
      </c>
      <c r="K63" s="9">
        <v>41606612</v>
      </c>
      <c r="L63" s="9">
        <v>28817600</v>
      </c>
      <c r="M63" s="10">
        <v>0.69299999999999995</v>
      </c>
    </row>
    <row r="64" spans="1:13" ht="52" x14ac:dyDescent="0.35">
      <c r="A64" s="6" t="s">
        <v>126</v>
      </c>
      <c r="B64" s="7" t="s">
        <v>127</v>
      </c>
      <c r="C64" s="7" t="s">
        <v>30</v>
      </c>
      <c r="D64" s="13" t="s">
        <v>31</v>
      </c>
      <c r="E64" s="28" t="s">
        <v>137</v>
      </c>
      <c r="F64" s="15">
        <v>3</v>
      </c>
      <c r="G64" s="19">
        <v>0.3</v>
      </c>
      <c r="H64" s="10">
        <v>0.09</v>
      </c>
      <c r="I64" s="41">
        <v>0.09</v>
      </c>
      <c r="J64" s="14" t="s">
        <v>52</v>
      </c>
      <c r="K64" s="11" t="s">
        <v>52</v>
      </c>
      <c r="L64" s="11" t="s">
        <v>132</v>
      </c>
      <c r="M64" s="12" t="s">
        <v>132</v>
      </c>
    </row>
    <row r="65" spans="1:13" ht="39" x14ac:dyDescent="0.35">
      <c r="A65" s="6" t="s">
        <v>138</v>
      </c>
      <c r="B65" s="7" t="s">
        <v>127</v>
      </c>
      <c r="C65" s="7" t="s">
        <v>66</v>
      </c>
      <c r="D65" s="13" t="s">
        <v>67</v>
      </c>
      <c r="E65" s="28" t="s">
        <v>139</v>
      </c>
      <c r="F65" s="15">
        <v>19</v>
      </c>
      <c r="G65" s="19">
        <v>19</v>
      </c>
      <c r="H65" s="10">
        <v>1</v>
      </c>
      <c r="I65" s="41">
        <v>1</v>
      </c>
      <c r="J65" s="20">
        <v>36432000</v>
      </c>
      <c r="K65" s="9">
        <v>33600000</v>
      </c>
      <c r="L65" s="9">
        <v>31040000</v>
      </c>
      <c r="M65" s="10">
        <v>0.92400000000000004</v>
      </c>
    </row>
    <row r="66" spans="1:13" ht="52" x14ac:dyDescent="0.35">
      <c r="A66" s="6" t="s">
        <v>140</v>
      </c>
      <c r="B66" s="7" t="s">
        <v>141</v>
      </c>
      <c r="C66" s="7" t="s">
        <v>30</v>
      </c>
      <c r="D66" s="13" t="s">
        <v>31</v>
      </c>
      <c r="E66" s="28" t="s">
        <v>142</v>
      </c>
      <c r="F66" s="15">
        <v>3</v>
      </c>
      <c r="G66" s="19">
        <v>7</v>
      </c>
      <c r="H66" s="10">
        <v>2.3330000000000002</v>
      </c>
      <c r="I66" s="41">
        <v>1</v>
      </c>
      <c r="J66" s="20">
        <v>100000000</v>
      </c>
      <c r="K66" s="9">
        <v>100000000</v>
      </c>
      <c r="L66" s="9">
        <v>57750000</v>
      </c>
      <c r="M66" s="10">
        <v>0.57799999999999996</v>
      </c>
    </row>
    <row r="67" spans="1:13" ht="81.75" customHeight="1" x14ac:dyDescent="0.35">
      <c r="A67" s="6" t="s">
        <v>140</v>
      </c>
      <c r="B67" s="7" t="s">
        <v>141</v>
      </c>
      <c r="C67" s="7" t="s">
        <v>30</v>
      </c>
      <c r="D67" s="13" t="s">
        <v>31</v>
      </c>
      <c r="E67" s="28" t="s">
        <v>143</v>
      </c>
      <c r="F67" s="15">
        <v>1</v>
      </c>
      <c r="G67" s="19">
        <v>1</v>
      </c>
      <c r="H67" s="10">
        <v>1</v>
      </c>
      <c r="I67" s="41">
        <v>1</v>
      </c>
      <c r="J67" s="20">
        <v>100000000</v>
      </c>
      <c r="K67" s="9">
        <v>100000000</v>
      </c>
      <c r="L67" s="9">
        <v>90000000</v>
      </c>
      <c r="M67" s="10">
        <v>0.9</v>
      </c>
    </row>
    <row r="68" spans="1:13" ht="104" x14ac:dyDescent="0.35">
      <c r="A68" s="6" t="s">
        <v>144</v>
      </c>
      <c r="B68" s="7" t="s">
        <v>145</v>
      </c>
      <c r="C68" s="7" t="s">
        <v>30</v>
      </c>
      <c r="D68" s="13" t="s">
        <v>31</v>
      </c>
      <c r="E68" s="28" t="s">
        <v>146</v>
      </c>
      <c r="F68" s="15">
        <v>7</v>
      </c>
      <c r="G68" s="19">
        <v>2</v>
      </c>
      <c r="H68" s="10">
        <v>0.28599999999999998</v>
      </c>
      <c r="I68" s="41">
        <v>0.28599999999999998</v>
      </c>
      <c r="J68" s="20">
        <v>180000000</v>
      </c>
      <c r="K68" s="9">
        <v>180000000</v>
      </c>
      <c r="L68" s="9">
        <v>108000000</v>
      </c>
      <c r="M68" s="10">
        <v>0.6</v>
      </c>
    </row>
    <row r="69" spans="1:13" ht="61.5" customHeight="1" x14ac:dyDescent="0.35">
      <c r="A69" s="6" t="s">
        <v>147</v>
      </c>
      <c r="B69" s="7" t="s">
        <v>148</v>
      </c>
      <c r="C69" s="7" t="s">
        <v>17</v>
      </c>
      <c r="D69" s="13" t="s">
        <v>149</v>
      </c>
      <c r="E69" s="28" t="s">
        <v>150</v>
      </c>
      <c r="F69" s="16">
        <v>132510</v>
      </c>
      <c r="G69" s="18">
        <v>124786</v>
      </c>
      <c r="H69" s="10">
        <v>0.94199999999999995</v>
      </c>
      <c r="I69" s="41">
        <v>0.94199999999999995</v>
      </c>
      <c r="J69" s="20">
        <v>110222177994</v>
      </c>
      <c r="K69" s="9">
        <v>111513179910</v>
      </c>
      <c r="L69" s="9">
        <v>111513179910</v>
      </c>
      <c r="M69" s="10">
        <v>1</v>
      </c>
    </row>
    <row r="70" spans="1:13" ht="63.75" customHeight="1" x14ac:dyDescent="0.35">
      <c r="A70" s="6" t="s">
        <v>147</v>
      </c>
      <c r="B70" s="7" t="s">
        <v>148</v>
      </c>
      <c r="C70" s="7" t="s">
        <v>17</v>
      </c>
      <c r="D70" s="13" t="s">
        <v>149</v>
      </c>
      <c r="E70" s="28" t="s">
        <v>151</v>
      </c>
      <c r="F70" s="16">
        <v>9991</v>
      </c>
      <c r="G70" s="18">
        <v>11577</v>
      </c>
      <c r="H70" s="10">
        <v>1.159</v>
      </c>
      <c r="I70" s="41">
        <v>1</v>
      </c>
      <c r="J70" s="14" t="s">
        <v>132</v>
      </c>
      <c r="K70" s="11" t="s">
        <v>52</v>
      </c>
      <c r="L70" s="11" t="s">
        <v>132</v>
      </c>
      <c r="M70" s="12" t="s">
        <v>132</v>
      </c>
    </row>
    <row r="71" spans="1:13" ht="69.75" customHeight="1" x14ac:dyDescent="0.35">
      <c r="A71" s="6" t="s">
        <v>147</v>
      </c>
      <c r="B71" s="7" t="s">
        <v>148</v>
      </c>
      <c r="C71" s="7" t="s">
        <v>17</v>
      </c>
      <c r="D71" s="13" t="s">
        <v>149</v>
      </c>
      <c r="E71" s="28" t="s">
        <v>152</v>
      </c>
      <c r="F71" s="16">
        <v>8560</v>
      </c>
      <c r="G71" s="18">
        <v>6002</v>
      </c>
      <c r="H71" s="10">
        <v>0.70099999999999996</v>
      </c>
      <c r="I71" s="41">
        <v>0.70099999999999996</v>
      </c>
      <c r="J71" s="63">
        <v>4497496846</v>
      </c>
      <c r="K71" s="49">
        <v>3686209000</v>
      </c>
      <c r="L71" s="49">
        <v>3486209000</v>
      </c>
      <c r="M71" s="52">
        <v>0.94599999999999995</v>
      </c>
    </row>
    <row r="72" spans="1:13" ht="63" customHeight="1" x14ac:dyDescent="0.35">
      <c r="A72" s="6" t="s">
        <v>147</v>
      </c>
      <c r="B72" s="7" t="s">
        <v>148</v>
      </c>
      <c r="C72" s="7" t="s">
        <v>17</v>
      </c>
      <c r="D72" s="13" t="s">
        <v>149</v>
      </c>
      <c r="E72" s="28" t="s">
        <v>153</v>
      </c>
      <c r="F72" s="15" t="s">
        <v>24</v>
      </c>
      <c r="G72" s="18">
        <v>61671</v>
      </c>
      <c r="H72" s="12" t="s">
        <v>24</v>
      </c>
      <c r="I72" s="42" t="s">
        <v>24</v>
      </c>
      <c r="J72" s="64"/>
      <c r="K72" s="50"/>
      <c r="L72" s="50"/>
      <c r="M72" s="53"/>
    </row>
    <row r="73" spans="1:13" ht="66.75" customHeight="1" x14ac:dyDescent="0.35">
      <c r="A73" s="6" t="s">
        <v>147</v>
      </c>
      <c r="B73" s="7" t="s">
        <v>148</v>
      </c>
      <c r="C73" s="7" t="s">
        <v>17</v>
      </c>
      <c r="D73" s="13" t="s">
        <v>149</v>
      </c>
      <c r="E73" s="28" t="s">
        <v>154</v>
      </c>
      <c r="F73" s="15" t="s">
        <v>24</v>
      </c>
      <c r="G73" s="19">
        <v>123</v>
      </c>
      <c r="H73" s="12" t="s">
        <v>24</v>
      </c>
      <c r="I73" s="42" t="s">
        <v>24</v>
      </c>
      <c r="J73" s="64"/>
      <c r="K73" s="50"/>
      <c r="L73" s="50"/>
      <c r="M73" s="53"/>
    </row>
    <row r="74" spans="1:13" ht="70.5" customHeight="1" x14ac:dyDescent="0.35">
      <c r="A74" s="6" t="s">
        <v>147</v>
      </c>
      <c r="B74" s="7" t="s">
        <v>148</v>
      </c>
      <c r="C74" s="7" t="s">
        <v>17</v>
      </c>
      <c r="D74" s="13" t="s">
        <v>149</v>
      </c>
      <c r="E74" s="28" t="s">
        <v>155</v>
      </c>
      <c r="F74" s="15" t="s">
        <v>24</v>
      </c>
      <c r="G74" s="19">
        <v>374</v>
      </c>
      <c r="H74" s="12" t="s">
        <v>24</v>
      </c>
      <c r="I74" s="42" t="s">
        <v>24</v>
      </c>
      <c r="J74" s="65"/>
      <c r="K74" s="51"/>
      <c r="L74" s="51"/>
      <c r="M74" s="54"/>
    </row>
    <row r="75" spans="1:13" ht="26" x14ac:dyDescent="0.35">
      <c r="A75" s="6" t="s">
        <v>147</v>
      </c>
      <c r="B75" s="7" t="s">
        <v>148</v>
      </c>
      <c r="C75" s="7" t="s">
        <v>33</v>
      </c>
      <c r="D75" s="13" t="s">
        <v>156</v>
      </c>
      <c r="E75" s="28" t="s">
        <v>157</v>
      </c>
      <c r="F75" s="16">
        <v>1800</v>
      </c>
      <c r="G75" s="18">
        <v>3103</v>
      </c>
      <c r="H75" s="10">
        <v>1.724</v>
      </c>
      <c r="I75" s="41">
        <v>1</v>
      </c>
      <c r="J75" s="20">
        <v>5988630107</v>
      </c>
      <c r="K75" s="9">
        <v>4344625571</v>
      </c>
      <c r="L75" s="9">
        <v>4146484274</v>
      </c>
      <c r="M75" s="10">
        <v>0.95399999999999996</v>
      </c>
    </row>
    <row r="76" spans="1:13" ht="46.5" customHeight="1" x14ac:dyDescent="0.35">
      <c r="A76" s="6" t="s">
        <v>147</v>
      </c>
      <c r="B76" s="7" t="s">
        <v>148</v>
      </c>
      <c r="C76" s="7" t="s">
        <v>33</v>
      </c>
      <c r="D76" s="13" t="s">
        <v>158</v>
      </c>
      <c r="E76" s="28" t="s">
        <v>159</v>
      </c>
      <c r="F76" s="15">
        <v>1</v>
      </c>
      <c r="G76" s="19">
        <v>1</v>
      </c>
      <c r="H76" s="10">
        <v>1</v>
      </c>
      <c r="I76" s="41">
        <v>1</v>
      </c>
      <c r="J76" s="14" t="s">
        <v>132</v>
      </c>
      <c r="K76" s="11" t="s">
        <v>52</v>
      </c>
      <c r="L76" s="11" t="s">
        <v>132</v>
      </c>
      <c r="M76" s="12" t="s">
        <v>132</v>
      </c>
    </row>
    <row r="77" spans="1:13" ht="39" x14ac:dyDescent="0.35">
      <c r="A77" s="6" t="s">
        <v>147</v>
      </c>
      <c r="B77" s="7" t="s">
        <v>148</v>
      </c>
      <c r="C77" s="7" t="s">
        <v>33</v>
      </c>
      <c r="D77" s="13" t="s">
        <v>160</v>
      </c>
      <c r="E77" s="28" t="s">
        <v>161</v>
      </c>
      <c r="F77" s="15">
        <v>1</v>
      </c>
      <c r="G77" s="19">
        <v>0</v>
      </c>
      <c r="H77" s="10">
        <v>0</v>
      </c>
      <c r="I77" s="41">
        <v>0</v>
      </c>
      <c r="J77" s="20">
        <v>126755200</v>
      </c>
      <c r="K77" s="11">
        <v>0</v>
      </c>
      <c r="L77" s="11">
        <v>0</v>
      </c>
      <c r="M77" s="12" t="s">
        <v>132</v>
      </c>
    </row>
    <row r="78" spans="1:13" ht="52" x14ac:dyDescent="0.35">
      <c r="A78" s="6" t="s">
        <v>147</v>
      </c>
      <c r="B78" s="7" t="s">
        <v>148</v>
      </c>
      <c r="C78" s="7" t="s">
        <v>17</v>
      </c>
      <c r="D78" s="13" t="s">
        <v>49</v>
      </c>
      <c r="E78" s="28" t="s">
        <v>162</v>
      </c>
      <c r="F78" s="15" t="s">
        <v>24</v>
      </c>
      <c r="G78" s="18">
        <v>8111</v>
      </c>
      <c r="H78" s="12" t="s">
        <v>24</v>
      </c>
      <c r="I78" s="42" t="s">
        <v>24</v>
      </c>
      <c r="J78" s="63">
        <v>339914400</v>
      </c>
      <c r="K78" s="49">
        <v>341000000</v>
      </c>
      <c r="L78" s="49">
        <v>341000000</v>
      </c>
      <c r="M78" s="52">
        <v>1</v>
      </c>
    </row>
    <row r="79" spans="1:13" ht="65" x14ac:dyDescent="0.35">
      <c r="A79" s="6" t="s">
        <v>147</v>
      </c>
      <c r="B79" s="7" t="s">
        <v>148</v>
      </c>
      <c r="C79" s="7" t="s">
        <v>17</v>
      </c>
      <c r="D79" s="13" t="s">
        <v>49</v>
      </c>
      <c r="E79" s="28" t="s">
        <v>163</v>
      </c>
      <c r="F79" s="15" t="s">
        <v>24</v>
      </c>
      <c r="G79" s="18">
        <v>5240</v>
      </c>
      <c r="H79" s="12" t="s">
        <v>24</v>
      </c>
      <c r="I79" s="42" t="s">
        <v>24</v>
      </c>
      <c r="J79" s="64"/>
      <c r="K79" s="50"/>
      <c r="L79" s="50"/>
      <c r="M79" s="53"/>
    </row>
    <row r="80" spans="1:13" ht="63" customHeight="1" thickBot="1" x14ac:dyDescent="0.4">
      <c r="A80" s="32" t="s">
        <v>147</v>
      </c>
      <c r="B80" s="33" t="s">
        <v>148</v>
      </c>
      <c r="C80" s="33" t="s">
        <v>17</v>
      </c>
      <c r="D80" s="34" t="s">
        <v>49</v>
      </c>
      <c r="E80" s="35" t="s">
        <v>164</v>
      </c>
      <c r="F80" s="39" t="s">
        <v>24</v>
      </c>
      <c r="G80" s="37">
        <v>145</v>
      </c>
      <c r="H80" s="36" t="s">
        <v>24</v>
      </c>
      <c r="I80" s="43" t="s">
        <v>24</v>
      </c>
      <c r="J80" s="64"/>
      <c r="K80" s="50"/>
      <c r="L80" s="50"/>
      <c r="M80" s="53"/>
    </row>
    <row r="81" spans="1:13" ht="15.75" customHeight="1" thickBot="1" x14ac:dyDescent="0.4">
      <c r="A81" s="55" t="s">
        <v>165</v>
      </c>
      <c r="B81" s="56"/>
      <c r="C81" s="56"/>
      <c r="D81" s="56"/>
      <c r="E81" s="56"/>
      <c r="F81" s="57"/>
      <c r="G81" s="45"/>
      <c r="H81" s="46">
        <f>AVERAGE(I3:I80)</f>
        <v>0.92281250000000004</v>
      </c>
      <c r="I81" s="44"/>
      <c r="J81" s="38">
        <f>SUM(J3:J80)</f>
        <v>459978201836</v>
      </c>
      <c r="K81" s="38">
        <f t="shared" ref="K81:L81" si="0">SUM(K3:K80)</f>
        <v>494558379364</v>
      </c>
      <c r="L81" s="38">
        <f t="shared" si="0"/>
        <v>492233113687</v>
      </c>
      <c r="M81" s="47">
        <f>L81/K81</f>
        <v>0.99529829889852384</v>
      </c>
    </row>
    <row r="82" spans="1:13" x14ac:dyDescent="0.35">
      <c r="A82" s="58" t="s">
        <v>166</v>
      </c>
      <c r="B82" s="58"/>
      <c r="C82" s="58"/>
      <c r="D82" s="58"/>
      <c r="E82" s="58"/>
    </row>
    <row r="83" spans="1:13" x14ac:dyDescent="0.35">
      <c r="A83" s="48" t="s">
        <v>167</v>
      </c>
      <c r="B83" s="48"/>
      <c r="C83" s="48"/>
      <c r="D83" s="48"/>
      <c r="E83" s="48"/>
    </row>
  </sheetData>
  <autoFilter ref="A2:M80" xr:uid="{00000000-0009-0000-0000-000000000000}"/>
  <mergeCells count="13">
    <mergeCell ref="A1:D1"/>
    <mergeCell ref="E1:M1"/>
    <mergeCell ref="J78:J80"/>
    <mergeCell ref="K78:K80"/>
    <mergeCell ref="L78:L80"/>
    <mergeCell ref="M78:M80"/>
    <mergeCell ref="J71:J74"/>
    <mergeCell ref="K71:K74"/>
    <mergeCell ref="A83:E83"/>
    <mergeCell ref="L71:L74"/>
    <mergeCell ref="M71:M74"/>
    <mergeCell ref="A81:F81"/>
    <mergeCell ref="A82:E8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PAD 2017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Camila Torres Rodriguez</dc:creator>
  <cp:keywords/>
  <dc:description/>
  <cp:lastModifiedBy>Seguimiento PAD</cp:lastModifiedBy>
  <cp:revision/>
  <dcterms:created xsi:type="dcterms:W3CDTF">2018-08-17T23:42:18Z</dcterms:created>
  <dcterms:modified xsi:type="dcterms:W3CDTF">2025-03-10T21:02:38Z</dcterms:modified>
  <cp:category/>
  <cp:contentStatus/>
</cp:coreProperties>
</file>